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docs.live.net/e007c446ce7653a3/Documents/ITAM/Luis ITAM 8vo Semestre/CENTRO COVID/BASES/"/>
    </mc:Choice>
  </mc:AlternateContent>
  <xr:revisionPtr revIDLastSave="0" documentId="8_{966D4779-D878-4768-A141-5A1365D47D51}" xr6:coauthVersionLast="46" xr6:coauthVersionMax="46" xr10:uidLastSave="{00000000-0000-0000-0000-000000000000}"/>
  <bookViews>
    <workbookView xWindow="1536" yWindow="1536" windowWidth="17280" windowHeight="9096" xr2:uid="{72D509B7-1396-3048-BF3B-260E9EB39079}"/>
  </bookViews>
  <sheets>
    <sheet name="Categorías" sheetId="7" r:id="rId1"/>
    <sheet name="Resumen" sheetId="1" r:id="rId2"/>
    <sheet name="Ags." sheetId="23" r:id="rId3"/>
    <sheet name="B.C." sheetId="24" r:id="rId4"/>
    <sheet name="B.C.S." sheetId="25" r:id="rId5"/>
    <sheet name="Camp." sheetId="26" r:id="rId6"/>
    <sheet name="Chis." sheetId="27" r:id="rId7"/>
    <sheet name="Chih." sheetId="28" r:id="rId8"/>
    <sheet name="CDMX" sheetId="2" r:id="rId9"/>
    <sheet name="Coah." sheetId="29" r:id="rId10"/>
    <sheet name="Col." sheetId="30" r:id="rId11"/>
    <sheet name="Dgo." sheetId="31" r:id="rId12"/>
    <sheet name="Gto." sheetId="33" r:id="rId13"/>
    <sheet name="Gro." sheetId="34" r:id="rId14"/>
    <sheet name="Hgo." sheetId="35" r:id="rId15"/>
    <sheet name="Jal. " sheetId="5" r:id="rId16"/>
    <sheet name="Edo. Méx." sheetId="32" r:id="rId17"/>
    <sheet name="Mich." sheetId="8" r:id="rId18"/>
    <sheet name="Mor. " sheetId="9" r:id="rId19"/>
    <sheet name="Nay." sheetId="10" r:id="rId20"/>
    <sheet name="N.L." sheetId="6" r:id="rId21"/>
    <sheet name="Oax. " sheetId="11" r:id="rId22"/>
    <sheet name="Pue." sheetId="12" r:id="rId23"/>
    <sheet name="Qro." sheetId="36" r:id="rId24"/>
    <sheet name="Q. Roo." sheetId="13" r:id="rId25"/>
    <sheet name="S.L.P." sheetId="15" r:id="rId26"/>
    <sheet name="Sin. " sheetId="17" r:id="rId27"/>
    <sheet name="Son. " sheetId="18" r:id="rId28"/>
    <sheet name="Tab. " sheetId="19" r:id="rId29"/>
    <sheet name="Tamps." sheetId="20" r:id="rId30"/>
    <sheet name="Tlax." sheetId="21" r:id="rId31"/>
    <sheet name="Ver. " sheetId="22" r:id="rId32"/>
    <sheet name="Yuc." sheetId="37" r:id="rId33"/>
    <sheet name="Zac." sheetId="38" r:id="rId3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6" l="1"/>
  <c r="B28" i="21" l="1"/>
  <c r="B18" i="11"/>
  <c r="B40" i="38" l="1"/>
  <c r="B39" i="15" l="1"/>
  <c r="B17" i="11" l="1"/>
  <c r="B20" i="34" l="1"/>
  <c r="B25" i="33"/>
  <c r="B43" i="28"/>
  <c r="B38" i="15" l="1"/>
  <c r="B24" i="33" l="1"/>
  <c r="B14" i="31" l="1"/>
  <c r="B15" i="31"/>
  <c r="B17" i="25"/>
  <c r="B20" i="26"/>
  <c r="B14" i="19"/>
  <c r="B21" i="20"/>
  <c r="B16" i="22"/>
  <c r="B39" i="38"/>
  <c r="B39" i="37"/>
  <c r="B15" i="22"/>
  <c r="B27" i="21"/>
  <c r="B20" i="20"/>
  <c r="B13" i="19"/>
  <c r="B24" i="18"/>
  <c r="B24" i="17"/>
  <c r="B23" i="17"/>
  <c r="B37" i="15"/>
  <c r="B39" i="13"/>
  <c r="B38" i="13"/>
  <c r="B24" i="12"/>
  <c r="B23" i="12"/>
  <c r="B19" i="36"/>
  <c r="B18" i="36"/>
  <c r="B17" i="6"/>
  <c r="B22" i="10"/>
  <c r="B21" i="10"/>
  <c r="B17" i="9"/>
  <c r="B18" i="8"/>
  <c r="B17" i="8"/>
  <c r="B18" i="5"/>
  <c r="B17" i="5"/>
  <c r="B27" i="35"/>
  <c r="B26" i="35"/>
  <c r="B19" i="34"/>
  <c r="B17" i="32"/>
  <c r="B18" i="32"/>
  <c r="B24" i="30"/>
  <c r="B23" i="30"/>
  <c r="B18" i="29"/>
  <c r="B19" i="2"/>
  <c r="B18" i="2"/>
  <c r="B42" i="28"/>
  <c r="B13" i="27"/>
  <c r="B12" i="27"/>
  <c r="B21" i="26"/>
  <c r="B19" i="24"/>
  <c r="B20" i="24"/>
  <c r="B18" i="25"/>
  <c r="B35" i="23"/>
  <c r="AF4" i="1" l="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 i="1"/>
  <c r="C36" i="1"/>
  <c r="D36" i="1"/>
  <c r="E36" i="1"/>
  <c r="F36" i="1"/>
  <c r="G36" i="1"/>
  <c r="H36" i="1"/>
  <c r="I36" i="1"/>
  <c r="J36" i="1"/>
  <c r="K36" i="1"/>
  <c r="L36" i="1"/>
  <c r="M36" i="1"/>
  <c r="N36" i="1"/>
  <c r="O36" i="1"/>
  <c r="P36" i="1"/>
  <c r="Q36" i="1"/>
  <c r="R36" i="1"/>
  <c r="S36" i="1"/>
  <c r="T36" i="1"/>
  <c r="U36" i="1"/>
  <c r="V36" i="1"/>
  <c r="W36" i="1"/>
  <c r="X36" i="1"/>
  <c r="Y36" i="1"/>
  <c r="Z36" i="1"/>
  <c r="AA36" i="1"/>
  <c r="AB36" i="1"/>
  <c r="AC36" i="1"/>
  <c r="AD36" i="1"/>
  <c r="B36" i="1"/>
  <c r="C17" i="18" l="1"/>
  <c r="B25" i="18" s="1"/>
  <c r="C17" i="10" l="1"/>
  <c r="C13" i="10"/>
  <c r="E10" i="10"/>
  <c r="F10" i="10"/>
  <c r="F16" i="10" s="1"/>
  <c r="F11" i="10" s="1"/>
  <c r="F11" i="8" l="1"/>
  <c r="G8" i="5"/>
  <c r="H8" i="5"/>
  <c r="H7" i="5"/>
  <c r="G7" i="5"/>
  <c r="F7" i="5"/>
  <c r="F8" i="5" s="1"/>
  <c r="F12" i="5"/>
  <c r="F13" i="5" s="1"/>
  <c r="F14" i="5" s="1"/>
</calcChain>
</file>

<file path=xl/sharedStrings.xml><?xml version="1.0" encoding="utf-8"?>
<sst xmlns="http://schemas.openxmlformats.org/spreadsheetml/2006/main" count="2606" uniqueCount="1241">
  <si>
    <t xml:space="preserve">Ciudad de México </t>
  </si>
  <si>
    <t>Guanajuato</t>
  </si>
  <si>
    <t>Comercios Locales</t>
  </si>
  <si>
    <t>Desempleo</t>
  </si>
  <si>
    <t>Población Vulnerable</t>
  </si>
  <si>
    <t xml:space="preserve">Transporte Público </t>
  </si>
  <si>
    <t>Mujeres</t>
  </si>
  <si>
    <t xml:space="preserve">Sector Informal </t>
  </si>
  <si>
    <t xml:space="preserve">Producción Agrícola </t>
  </si>
  <si>
    <t>Incentivos Fiscales</t>
  </si>
  <si>
    <t xml:space="preserve">Programas Económicos </t>
  </si>
  <si>
    <t xml:space="preserve">Categoría </t>
  </si>
  <si>
    <t xml:space="preserve">Programa </t>
  </si>
  <si>
    <t xml:space="preserve">Monto </t>
  </si>
  <si>
    <t>Características</t>
  </si>
  <si>
    <t xml:space="preserve">Créditos a personas trabajando en tianguis, bazares y concentraciones </t>
  </si>
  <si>
    <t xml:space="preserve">100 mil créditos; 25 mil pesos c/u; tasa: 0%; Vencimiento: 3 años con 4 meses de gracia </t>
  </si>
  <si>
    <t xml:space="preserve">Desempleo </t>
  </si>
  <si>
    <t xml:space="preserve">Seguro de desempleo </t>
  </si>
  <si>
    <t>Mi beca para empezar</t>
  </si>
  <si>
    <t xml:space="preserve">Transferencia en efectivo </t>
  </si>
  <si>
    <t xml:space="preserve">Apoyo </t>
  </si>
  <si>
    <t>Transporte Público</t>
  </si>
  <si>
    <t>Bono de combustible</t>
  </si>
  <si>
    <t xml:space="preserve">Bono de combustible a concesionarios de ruta (4 mil pesos por unidad) y corredores de transporte (6 mil pesos por unidad) </t>
  </si>
  <si>
    <t>Provisión de un kit médico y apoyo alimentario</t>
  </si>
  <si>
    <t>Jalisco</t>
  </si>
  <si>
    <t>Nuevo León</t>
  </si>
  <si>
    <t>Producción Agrícola</t>
  </si>
  <si>
    <t>Apoyo alimenticio durante la contingencia; se da utilizand o el programa: Recrea, escuela para la vida.</t>
  </si>
  <si>
    <t>Donación de 1 millón de litros de leche por medio del programa: un millón de litros, un millón de gracias</t>
  </si>
  <si>
    <t xml:space="preserve">Créditos a micro y pequeñas empresas (máx 15 trabajadores) </t>
  </si>
  <si>
    <t>crédito para mujeres</t>
  </si>
  <si>
    <t>Programa de seguridad alimentaria</t>
  </si>
  <si>
    <t xml:space="preserve">Cobertura de 1.5 millones de toneladas de maíz. Programa de agricultura por contrato; consiste en una cobertura del 75% del maíz producido. </t>
  </si>
  <si>
    <t xml:space="preserve">transferencia en especie </t>
  </si>
  <si>
    <t xml:space="preserve">Incentivos Fiscales </t>
  </si>
  <si>
    <t xml:space="preserve">Los 51 municipios tienen derecho a solicitar hasta el 50% de los recursos que les corresponden del fondo para desarrollo municipal 2020. La cifra asciende a 272.9 millones de pesos  </t>
  </si>
  <si>
    <t xml:space="preserve">fideicomiso </t>
  </si>
  <si>
    <t>Se creó un fideicomiso con Banorte, donde se utilizarán recursos del fondo de desarrollo municipal para hacer frente a la contingencia</t>
  </si>
  <si>
    <t>CIDE</t>
  </si>
  <si>
    <t>Obra Pública</t>
  </si>
  <si>
    <t>México cómo vamos</t>
  </si>
  <si>
    <t xml:space="preserve">Extensión pago impuestos </t>
  </si>
  <si>
    <t xml:space="preserve">Se amplía el periodo para el pago de contribuciones fiscales </t>
  </si>
  <si>
    <t xml:space="preserve">Se amplia el periodo para obtener la condonación del pago de tenencia </t>
  </si>
  <si>
    <t xml:space="preserve">Crédito a PyMEs con 16 a 100 empleados </t>
  </si>
  <si>
    <t xml:space="preserve">Suspensión de impuestos </t>
  </si>
  <si>
    <t>Se suspenderán actos de fiscalización en impuestos locales</t>
  </si>
  <si>
    <t>Categoria</t>
  </si>
  <si>
    <t>Descripción</t>
  </si>
  <si>
    <t>Agua Potable</t>
  </si>
  <si>
    <t>Políticas enfocadas en emprendimientos con perspectiva de género.</t>
  </si>
  <si>
    <t>Obra pública</t>
  </si>
  <si>
    <t>Sector Artesanal</t>
  </si>
  <si>
    <t>Sector informal</t>
  </si>
  <si>
    <t>Aguascalientes</t>
  </si>
  <si>
    <t>Baja California</t>
  </si>
  <si>
    <t>Baja California Sur</t>
  </si>
  <si>
    <t>Campeche</t>
  </si>
  <si>
    <t>Colima</t>
  </si>
  <si>
    <t>Chiapas</t>
  </si>
  <si>
    <t>Chihuahua</t>
  </si>
  <si>
    <t>Durango</t>
  </si>
  <si>
    <t>Guerrero</t>
  </si>
  <si>
    <t>Hidalgo</t>
  </si>
  <si>
    <t>Morelos</t>
  </si>
  <si>
    <t>Nayarit</t>
  </si>
  <si>
    <t>Oaxaca</t>
  </si>
  <si>
    <t>Puebla</t>
  </si>
  <si>
    <t>Querétaro</t>
  </si>
  <si>
    <t>Quintana Roo</t>
  </si>
  <si>
    <t>San Luis Potosí</t>
  </si>
  <si>
    <t>Sinaloa</t>
  </si>
  <si>
    <t>Sonora</t>
  </si>
  <si>
    <t>Tabasco</t>
  </si>
  <si>
    <t>Tamaulipas</t>
  </si>
  <si>
    <t>Tlaxcala</t>
  </si>
  <si>
    <t>Yucatán</t>
  </si>
  <si>
    <t>Zacatecas</t>
  </si>
  <si>
    <t>Otorgamiento de vales de despensa canjeables por artículos de la canasta básica</t>
  </si>
  <si>
    <t xml:space="preserve">Apoyo a trabajadores no asalariados </t>
  </si>
  <si>
    <t># de beneficiarios</t>
  </si>
  <si>
    <t>ND</t>
  </si>
  <si>
    <t xml:space="preserve">Otorgamiento de 5 mil pesos a personas entre 18-65 años que no sean beneficiarios de otro programa federal o estatal </t>
  </si>
  <si>
    <t>Otorgamiento de 80 mil despensas que habiten en la zona metropolitana de Guadalajara. Se beneficiará a 20 mil familias</t>
  </si>
  <si>
    <t xml:space="preserve">Otorgamiento de hasta 30 mil despensas en condiciones de desigualdad al interior del estado. Se beneficiará  a 68,435 personas. </t>
  </si>
  <si>
    <t xml:space="preserve"># de beneficiarios </t>
  </si>
  <si>
    <t xml:space="preserve">Michoacán </t>
  </si>
  <si>
    <t>Programa</t>
  </si>
  <si>
    <t>Apoyo alimentario</t>
  </si>
  <si>
    <t>Michoacán Alimenta</t>
  </si>
  <si>
    <t>Asegurar la ingesta diaria de nutrientes de las personas infectadas y familias vulnerables por falta de ingreso, ante la Fase 3 de la emergencia sanitaria del virus COVID-19</t>
  </si>
  <si>
    <t xml:space="preserve">Microcréditos </t>
  </si>
  <si>
    <t>Créditos para microempresas</t>
  </si>
  <si>
    <t>Crédito a pequeñas empresas</t>
  </si>
  <si>
    <t>Prórroga de pagos</t>
  </si>
  <si>
    <t>Espera de hasta 3 meses para el pago del capital e intereses en los créditos con saldo vigente otorgados por Sí Financia</t>
  </si>
  <si>
    <t xml:space="preserve">Vigente para los meses de marzo-mayo. La medida es aplicable a MiPyMEs con menos de 50 empleados dedicadas al sector turismo </t>
  </si>
  <si>
    <t>Subsidio Impuesto Sobre Nómina (MiPyMEs turísticas)</t>
  </si>
  <si>
    <t xml:space="preserve">Condonación de multas y recargos </t>
  </si>
  <si>
    <t>Las multas y recargos generados por pagos extemporáneos de derechos vehiculares en el periodo 1ro abril-30 noviembre serán condonados</t>
  </si>
  <si>
    <t>Suspensión de auditorías</t>
  </si>
  <si>
    <t>Se suspenden actos estatales de fiscalización</t>
  </si>
  <si>
    <t>Otros</t>
  </si>
  <si>
    <t xml:space="preserve">Liquidación de adeudos </t>
  </si>
  <si>
    <t>Se liquidará todo adeudo a proveedores no mayor a 250 mil pesos que tenga el gobierno del Estado</t>
  </si>
  <si>
    <t>El impuesto sobre el hospedaje (3%) será aportado en su totalidad por el gobierno del Estado</t>
  </si>
  <si>
    <t>Fecha de anuncio</t>
  </si>
  <si>
    <t>66,667-100,000</t>
  </si>
  <si>
    <t>Fecha del anuncio</t>
  </si>
  <si>
    <t xml:space="preserve">500 pesos adicionales por persona; transferencias en efectivo para los meses abril-junio </t>
  </si>
  <si>
    <t>20,000 familias</t>
  </si>
  <si>
    <t xml:space="preserve">&gt; 60 </t>
  </si>
  <si>
    <t>3,000-22,500</t>
  </si>
  <si>
    <t>11,583-231,660</t>
  </si>
  <si>
    <t>Transferencia en efectivo de hasta mil 500 pesos a artesanos indígenas</t>
  </si>
  <si>
    <t>Jalisco sin hambre, Juntos por la alimentación. Programa con modalidades múltiples</t>
  </si>
  <si>
    <t xml:space="preserve">Microcrédito </t>
  </si>
  <si>
    <t>139,356 familias</t>
  </si>
  <si>
    <t xml:space="preserve">Transferencias en especie </t>
  </si>
  <si>
    <t>Entrega de despensas a familias más vulnerables. Se repartieron 80 toneladas de alimento</t>
  </si>
  <si>
    <t>Apoyo a profesores</t>
  </si>
  <si>
    <t>Entrega en efectivo de recursos adicionales al salario. Esta medida abarca a profesores de educación básica</t>
  </si>
  <si>
    <t xml:space="preserve">Prórroga pago refrendo </t>
  </si>
  <si>
    <t>Se extiende el periodo del pago del refrendo vehicular hasta el 30 de junio</t>
  </si>
  <si>
    <t>ProPyME: reestructura de condiciones de crédito</t>
  </si>
  <si>
    <t>Créditos a MiPyMEs: NAFIN</t>
  </si>
  <si>
    <t>Créditos desde 300 mil hasta 2.5 millones de pesos. Vigencia: 60 meses. Tasa de interés: 13.9% nominal. Periodo de gracia: hasta 6 meses (capital e intereses)</t>
  </si>
  <si>
    <t>Paquete de apoyos de carácter fiscal</t>
  </si>
  <si>
    <t xml:space="preserve">Créditos a transportistas de servicio público </t>
  </si>
  <si>
    <t>subsidios: 100% en el pago del Impuesto sobre Adquisición de Vehículos Usados; 100% en el gafete de operador de transporte público; 100% en el pago de renovación de la concesión para quienes ingresen al programa de gas natural; 50% en el pago de tarjetón; 50 % en cesiones de derechos de concesión.</t>
  </si>
  <si>
    <t xml:space="preserve">Apoyo del Estado </t>
  </si>
  <si>
    <t>Centros de acopio</t>
  </si>
  <si>
    <t>Se levantan dos centros de acopio nuevos</t>
  </si>
  <si>
    <t xml:space="preserve">Establecimiento de 19 comedores comunitarios. Se entregan mil platillos gratuitos. </t>
  </si>
  <si>
    <t>&gt; 700,000</t>
  </si>
  <si>
    <t>Se han entregado 76 mil paquetes de alimento a personas que perdieron su empleo. Adicionalmente, se han repartido otros bienes</t>
  </si>
  <si>
    <t>Transferencia en especie</t>
  </si>
  <si>
    <t>Transferencias de electrodomésticos y sillas de ruedas a población vulnerable</t>
  </si>
  <si>
    <t>Diferimiento y condonación del ISN</t>
  </si>
  <si>
    <t xml:space="preserve">Condonación del 100% de recargos de los contribuyentes; condonación del 50% en multas de actos de fiscalización vigentes </t>
  </si>
  <si>
    <t xml:space="preserve">Impuestos cedulares </t>
  </si>
  <si>
    <t>Derechos por expedición en ramo de alcoholes</t>
  </si>
  <si>
    <t xml:space="preserve">Condonación del 60% a personas físicas en el pago del refrendo anual del permiso correspondiente; condonación del 50% en multas ya generadas.  </t>
  </si>
  <si>
    <t>Derechos por servicios prestados por el Registro Público de la Propiedad</t>
  </si>
  <si>
    <t xml:space="preserve">Empleo </t>
  </si>
  <si>
    <t xml:space="preserve">Construcción y rehabilitación de más de mil 200 obras. Se emplearán a 26 mil personas. </t>
  </si>
  <si>
    <t xml:space="preserve">Transferencia en especie (Manos al autoempleo) </t>
  </si>
  <si>
    <t>Crédito (NAFIN)</t>
  </si>
  <si>
    <t>&gt; 6,000 personas</t>
  </si>
  <si>
    <t>Otorgamiento de créditos blandos emitidos por la banca comercial respaldados por NAFIN y el gobierno del Estado</t>
  </si>
  <si>
    <t xml:space="preserve">Fondo Hotelero </t>
  </si>
  <si>
    <t>A través de las Oficinas de Visitantes y Convenciones, serán ejercidos 89 millones de pesos</t>
  </si>
  <si>
    <t>Se darán 200 mil canastas de alimentos de primera necesidad. El monto del apoyo ascenderá a más de 30 millones de pesos</t>
  </si>
  <si>
    <t xml:space="preserve">Fomento al consumo local </t>
  </si>
  <si>
    <t>Subsidio del 50% del costo de envío hasta alcanzar 30 mil pedidos de empresas locales</t>
  </si>
  <si>
    <t xml:space="preserve">Empleo temporal </t>
  </si>
  <si>
    <t>Programa Bécate</t>
  </si>
  <si>
    <t>Se destinarán 5 millones de pesos para que micronegocios capaciten a personas</t>
  </si>
  <si>
    <t xml:space="preserve">Austeridad Gubernamental </t>
  </si>
  <si>
    <t xml:space="preserve">donación de sueldo </t>
  </si>
  <si>
    <t xml:space="preserve">Los funcionarios públicos donarán el 10% de su sueldo neto. Con dichos recursos se levantará un fondo contingente </t>
  </si>
  <si>
    <t>créditos preferenciales</t>
  </si>
  <si>
    <t xml:space="preserve">Construcción de fondo con 100 millones de pesos para el otorgamiento de créditos preferenciales </t>
  </si>
  <si>
    <t xml:space="preserve">Créditos a MiPyMEs desde 5 mil hasta 20 mil pesos a través de BanOaxaca. Plazo: 13 meses con 4 meses de gracia incluidos. Tasa: 5% anual fija sobre saldos insolutos </t>
  </si>
  <si>
    <t xml:space="preserve">500-2,000 </t>
  </si>
  <si>
    <t>Creación de un fondo en colaboración con FIRA para el apoyo de productores agrícolas</t>
  </si>
  <si>
    <t>Fondo de crédito (FIRA)</t>
  </si>
  <si>
    <t xml:space="preserve">Condonación de impuestos </t>
  </si>
  <si>
    <t>Condonación del 100% del impuesto al hospedaje para el segundo bimestre del ejercicio fiscal 2020</t>
  </si>
  <si>
    <t>condonación impuesto sobre nómina</t>
  </si>
  <si>
    <t>Condonación del 50% del pago del impuesto sobre la nómina del segundo bimestre a todas las empresas en Oaxaca cuyos ingresos hayan disminuido en más del 50%</t>
  </si>
  <si>
    <t xml:space="preserve">Puebla contigo </t>
  </si>
  <si>
    <t>Entrega de despensas con artículos de la canasta básica y de higiene</t>
  </si>
  <si>
    <t>Apoyo a comercios locales</t>
  </si>
  <si>
    <t>Exención del pago del Impuesto Sobre la Nómina a microempresas  de abril a diciembre</t>
  </si>
  <si>
    <t>Descuento pago ISN (empresas con 11-50 trabajadores)</t>
  </si>
  <si>
    <t>Exención impuesto ISN (empresas con 1-10 trabajadores)</t>
  </si>
  <si>
    <t xml:space="preserve">Descuento del 50% en el pago del Impuesto Sobre la Nómina de abril a septiembre </t>
  </si>
  <si>
    <t xml:space="preserve">Apoyo a productores del campo </t>
  </si>
  <si>
    <t xml:space="preserve">Exención impuesto al hospedaje </t>
  </si>
  <si>
    <t xml:space="preserve">Exención del pago del Impuesto al Hospedaje de abril a diciembre </t>
  </si>
  <si>
    <t>Exención del pago de recargos y actualizaciones  a empresas con más de 51 trabajadores de abril a junio</t>
  </si>
  <si>
    <t>Exención recargos y actualizaciónes ISN (empresas con más de 51 trabajadores)</t>
  </si>
  <si>
    <t>Implementación de sitio web para venta de productos locales</t>
  </si>
  <si>
    <t>Se amplía el plazo para obtener el apoyo del 100% en el pago de tenencia hasta el 30 de septiembre</t>
  </si>
  <si>
    <t>Se amplía el plazo para el pago de estos derechos hasta el 30 de septiembre</t>
  </si>
  <si>
    <t>Se amplía el plazo para recibir la condonación del 100% del pago de actualizaciones, recargos y multas de control vehicular anteriores a 2020</t>
  </si>
  <si>
    <t>Prórroga en reducciones del pago de adeudos relativo a control vehicular</t>
  </si>
  <si>
    <t>Condonación del Impuesto sobre la Realización de Juegos con Apuestas y Sorteos</t>
  </si>
  <si>
    <t>Exención del 100% del pago del Impuesto para  el periodo abril-diciembre</t>
  </si>
  <si>
    <t>Contragarantía de 500 millones de pesos. Montos: 500 mil - 5 millones de pesos. Vencimiento: 60 meses con 6 de gracia incluidos. Tasa: 13.9%</t>
  </si>
  <si>
    <t xml:space="preserve">Apoyo a mujeres empresarias (crédito Nafin) </t>
  </si>
  <si>
    <t xml:space="preserve">Programa Impulso (crédito Nafin) </t>
  </si>
  <si>
    <t xml:space="preserve">Créditos por hasta 5 millones de pesos. Vencimiento: hasta 36 meses para capital de trabajo y hasta 60 meses para activo fijo. Tasa: 13.5% anual </t>
  </si>
  <si>
    <t>Jóvenes Empresarios (crédito Nafin)</t>
  </si>
  <si>
    <t>Tu crédito para crecer (crédito Nafin)</t>
  </si>
  <si>
    <t>Créditos para personas entre 18-35 años. Monto: hasta 300 mil pesos. Vencimiento: 36 meses para capital de trabajo y 60 meses para activo fijo. Tasa: 13.5% anual</t>
  </si>
  <si>
    <t>Créditos para personas entre 18-35 años. Monto: hasta 2.5 millones de pesos. Vencimiento: hasta 60 meses con hasta 3 meses de gracia. Tasa: 13.5% anual</t>
  </si>
  <si>
    <t>Apoyo Alimentario</t>
  </si>
  <si>
    <t>MiPyMEs: crédito</t>
  </si>
  <si>
    <t>Programa emergente de apoyo alimentario</t>
  </si>
  <si>
    <t>Entrega de despensas a personas que han perdido su empleo o han visto una disminución en su ingreso</t>
  </si>
  <si>
    <t>944,382 despensas</t>
  </si>
  <si>
    <t xml:space="preserve">Descuentos sobre el pago de tenencia </t>
  </si>
  <si>
    <t xml:space="preserve">Exención del pago de tenencia </t>
  </si>
  <si>
    <t>Se dará un descuento del 50% al impuesto sobre tenencia en junio. El descuento será del 40% para pagos de julio a diciembre. Dichos descuentos se darán a personas que no estén al corriente con sus pagos</t>
  </si>
  <si>
    <t>Quedarán exentos del pago del impuesto sobre tenencia los contribuyentes que se encuentren al corriente en sus obligaciones fiscales. Dicha exensión será de junio hasta diciembre</t>
  </si>
  <si>
    <t xml:space="preserve">Estímulo fiscal refrendo y comodato </t>
  </si>
  <si>
    <t>Condonación impuestos</t>
  </si>
  <si>
    <t xml:space="preserve">Condonación del 20% sobre el Impuesto Cedular por Enajenación de Bienes Inmuebles. Esta medida estará vigente por el mes de junio. </t>
  </si>
  <si>
    <t xml:space="preserve">Exención del pago del impuesto al libre ejercicio de la profesión </t>
  </si>
  <si>
    <t xml:space="preserve">Exención del Impuesto al libre ejercicio de profesiones de mayo a diciembre. Los beneficiarios deberán presentar en tiempo y forma sus declaraciones para ser acreedores de este estímulo fiscal </t>
  </si>
  <si>
    <t xml:space="preserve">Sector Empresarial </t>
  </si>
  <si>
    <t>Descuento en trámites de auditoría</t>
  </si>
  <si>
    <t xml:space="preserve">prórroga para recibir condonación del pago de tenencia </t>
  </si>
  <si>
    <t>El pago de derechos por servicios de control vehicular se mantendrá sin recargos y  actualizaciones por el mes de junio</t>
  </si>
  <si>
    <t>Descuento del 90% en recepción y evaluación de os documentos para la práctica de auditorías ambientales. Dicha medida estará vigente de junio a diciembre</t>
  </si>
  <si>
    <t xml:space="preserve">Descuento en trámites de renovación </t>
  </si>
  <si>
    <t>Descuento del 50% en la renovación del registro anual de las empresas de seguridad privada. Dicha medida esatá vigente por el mes de junio</t>
  </si>
  <si>
    <t>Descuento en trámites de registro</t>
  </si>
  <si>
    <t>Descuento del 40% sobre cualquier acto inscribible relacionado con inmuebles destinados a la vivienda. El acto registral deberá ser menor a 500 mil pesos. Dicha medida estará vigete hasta diciembre</t>
  </si>
  <si>
    <t>Apoyo en el pago del sueldo a micro y pequeñas empresas. Dichas empresas otorgarán 30 días de licencia con goce de sueldo, pagando el equivalente al 90% del periodo. El gobierno aportará 50%</t>
  </si>
  <si>
    <t>Adultos mayores: 1.22 sm mensuales en promedio; mujeres embarazadas: 1.01 sm en promedio</t>
  </si>
  <si>
    <t>Programa de apoyo "quédate en casa" para mujeres embarazadas y adultos mayores</t>
  </si>
  <si>
    <t>Crédito a artesanos del Estado</t>
  </si>
  <si>
    <t>Créditos para el fomento de la marca "Hecho en Quintana Roo"</t>
  </si>
  <si>
    <t>Crédito a emprendedores</t>
  </si>
  <si>
    <t>&gt; 500</t>
  </si>
  <si>
    <t>Créditos para micro y pequeñas empresas</t>
  </si>
  <si>
    <t>Crédito a la palabra "Mujer PyME"</t>
  </si>
  <si>
    <t>&gt; 50</t>
  </si>
  <si>
    <t>Impulso para el Desarrollo Industrial y Regional (créditos Nafin)</t>
  </si>
  <si>
    <t xml:space="preserve">Créditos de hasta un millón de pesos para MiPyMEs vinculadas con actividades estratégicas. Vencimiento: hasta 36 meses para capital de trabajo; hasta 48 meses para activo fijo. Tasa: 15.5% anual  </t>
  </si>
  <si>
    <t>&gt; 221</t>
  </si>
  <si>
    <t>Apoyo de permacultura</t>
  </si>
  <si>
    <t>1,100-4,000</t>
  </si>
  <si>
    <t>Apoyo a mujeres en Cancún e Isla Mujeres para la producción de huertos de traspatio</t>
  </si>
  <si>
    <t>Apoyo con abastecimiento de Gas LP</t>
  </si>
  <si>
    <t>400,000 familias</t>
  </si>
  <si>
    <t>Energía Eléctrica</t>
  </si>
  <si>
    <t>467,300 familias</t>
  </si>
  <si>
    <t>Acuerdo con la CFE para apoyar a 467 mil 300 familias, con un consumo menor a 250 kilowatts-hora mensual, a través del pago de un mes durante el bimestre marzo-abril. Para los hogares con un consumo mayor a 250 kW/h, se diferirá el pago del bimestre</t>
  </si>
  <si>
    <t xml:space="preserve">400 mil familias recibirán vales canjeables de 4 kilogramos de Gas LP en el mes de abril </t>
  </si>
  <si>
    <t>Descuentos en trámites relacionados con créditos hipotecarios</t>
  </si>
  <si>
    <t>75% de descuento en actos traslativos de dominio que concedan garantía hipotecaria; 50% de descuento en cancelación de hipotecas derivadas de crédito; 75% de descuento en avisos preventivos relacionados con actos registrales. Dicha medida estará vigente hasta diciembre</t>
  </si>
  <si>
    <t>Descuento en trámites con CANADEVI de registro</t>
  </si>
  <si>
    <t>60% de descuento en régimen de propiedad en condominio; 60% de descuento en subdivisiones y fracciones; 50% de descuento en gravámenes; y 70% de descuento en cancelación de gravámenes y contrato de fideicomiso. Dicha medida estará vigente hasta diciembre</t>
  </si>
  <si>
    <t xml:space="preserve">Subsidio de 20% sobre el impuesto de extracción de materiales del suelo y subsuelo por pago oportuno. Dicha medida estará vigente durante el periodo marzo-mayo. </t>
  </si>
  <si>
    <t xml:space="preserve">Diferimiento al impuesto de extracción </t>
  </si>
  <si>
    <t xml:space="preserve">Subsidio al impuesto de extracción </t>
  </si>
  <si>
    <t>Diferimiento del pago de impuesto sobre extracción de materiales del suelo y subsuelo por el periodo marzo-mayo a los meses octubre-noviembre</t>
  </si>
  <si>
    <t>Diferimiento de la declaración del ISN</t>
  </si>
  <si>
    <t>Condonación de intereses moratorios y accesorios</t>
  </si>
  <si>
    <t xml:space="preserve">Condonación del 100% por los adeudos reconocidos, o adeudos por convenio o contrato de compraventa celebrado con la SEDETUS. Dicha medida estará vigente hasta el 31 de diciembre </t>
  </si>
  <si>
    <t>50% de descuento en títulos expedidos por el Registro Agrario Nacional a posesionarios. Dicha medida estará vigente hasta diciembre</t>
  </si>
  <si>
    <t>Diferimiento de la declaración del Impuesto al Hospedaje</t>
  </si>
  <si>
    <t>Diferimiento de la presentación de la declaración de Impuesto Al Hospedaje de los meses marzo-mayo. Se presentará en el periodo octubre-diciembre</t>
  </si>
  <si>
    <t>Diferimiento de la presentación de la declaración de Impuesto Sobre la Nómina de los meses marzo-mayo. Se presentará en el periodo octubre-diciembre</t>
  </si>
  <si>
    <t>Estímulos del 45% al 70% sobre refrendo y comodato relacionados con las licencias de bebidas alcohólicas. Dicha medida estará vigente hasta el mes de junio</t>
  </si>
  <si>
    <t>Facilidades para la regularización de adeudos con la Comisión de Agua Potable y Alcantarillado</t>
  </si>
  <si>
    <t>No se causará sanciones y recargos por los adeudos en el periodo marzo-mayo. Adicionalmente, se suspenderá la aplicación del Procedimiento Administrativo de Ejecución</t>
  </si>
  <si>
    <t>Plataforma "Conecta Quintana Roo" de fomento a comercios locales</t>
  </si>
  <si>
    <t>Plataforma electrónica diseñada para estimular el consumo de bienes y servicios locales</t>
  </si>
  <si>
    <t>Sector Turismo</t>
  </si>
  <si>
    <t>Exención de impuestos</t>
  </si>
  <si>
    <t xml:space="preserve">Exención del pago de Impuesto sobre Nómina para el periodo marzo-mayo a empresas y personas cuyos ingresos brutos para efectos del ISR en 2019 no excedan 4 millones de pesos. Solo aplicará a empresas que cuenten con una plantilla laboral de 1 a 10 trabajadores </t>
  </si>
  <si>
    <t>Exención del pago de Impuesto sobre Nómina para el periodo marzo-mayo a empresas y personas que se dediquen a los giros de: restaurantes, bares, hoteles, casinos, gimnasios, teatros, cines y servicios de esparcimiento</t>
  </si>
  <si>
    <t>Crédito (Nafin)</t>
  </si>
  <si>
    <t>Entrega de tarjetas canjeables por medicamentos</t>
  </si>
  <si>
    <t>Entrega de 30 mil tarjetas precargadas con valor de 500 pesos a personas en situación de vulnerabilidad (adultos mayores, población de riesgo, población en situación de pobreza)</t>
  </si>
  <si>
    <t>Transferencias directas</t>
  </si>
  <si>
    <t>Entrega de mil pesos semanales hasta el 2 de julio a personas en situación de vulnerabilidad para la realización de actividades productivas agropecuarias</t>
  </si>
  <si>
    <t xml:space="preserve">Programa que otorga 100 mil tarjetas precargadas canjeables por una canasta básica. Dicha medida se llevará a cabo por 4 semanas a partir de la fecha del anuncio  </t>
  </si>
  <si>
    <t>Subsidio en rubros relacionados con contribuciones estatales, multas estatales y de autocorrección fiscal</t>
  </si>
  <si>
    <t>Otorgamiento de subsidios en recargos, actualizaciones, sanciones, indemnizaciones, gastos por honorarios de notificación y multas generados hasta el 31 de mayo. Subsidio de 100%, si la autocorrección se hace hasta agosto 31; 90% si se hace entre septiembre y octubre; 80% si se hace en noviembre diciembre</t>
  </si>
  <si>
    <t>100,000 hogares</t>
  </si>
  <si>
    <t>Austeridad Gubernamental</t>
  </si>
  <si>
    <t>Crédito para personas físicas con actividad empresarial</t>
  </si>
  <si>
    <t>Transferencias en especie</t>
  </si>
  <si>
    <t>110,000 familias</t>
  </si>
  <si>
    <t>Entrega de 110 mil despensas para grupos vulnerables (adultos mayores, discapacitados, jefas de familia, mujeres embarazadas, personas indígenas y migrantes) durante la contingencia</t>
  </si>
  <si>
    <t>Desayunos escolares a familias</t>
  </si>
  <si>
    <t>Entrega de insumos para desayunos a familias, buscando beneficiar a niños y niñas en educación básica durante la contingencia</t>
  </si>
  <si>
    <t>165,000 familias</t>
  </si>
  <si>
    <t>7,000 familias</t>
  </si>
  <si>
    <t>Asistencia alimentaria para los primeros mil días de vida</t>
  </si>
  <si>
    <t>Entrega de apoyo alimentario a niñas y niños menores de 3 años de escasos recursos. No se especifica la duración del apoyo</t>
  </si>
  <si>
    <t>Granjas de ave de traspatio</t>
  </si>
  <si>
    <t>Entrega de kits de limpieza</t>
  </si>
  <si>
    <t>Entrega de equipo y 12 gallinas a familias de escasos recursos para el consumo de huevo y la venta del excedente. Esta medida estará dispoible a partir de mayo</t>
  </si>
  <si>
    <t>2,000 familias</t>
  </si>
  <si>
    <t>Exención del Impuesto sobre Nómina</t>
  </si>
  <si>
    <t>Condonación de Impuesto Sobre Nómina a Ayuntamientos de San Luis Potosí</t>
  </si>
  <si>
    <t xml:space="preserve">Condonación del 100% del Impuesto Sobre Nómina causado y no enterado, así como sus accesorios para los ejercicios fiscales de 2018 y 2019. Exención del pago del Impuesto Sobre Nómina que se cause en el ejercicio 2020. Dicha medida estará vigente a partir de abril </t>
  </si>
  <si>
    <t>Exención del monto total del Impuesto Sobre Nómina causado por los meses de marzo-junio, estableciendo como condición la conservación de por lo menos el 90% de la planta laboral. Dicha medida será aplicable a empresas con no más de 50 empleados</t>
  </si>
  <si>
    <t>Exención del Impuesto al Hospedaje</t>
  </si>
  <si>
    <t>Estímulo del 100% en el pago del Impuesto sobre Servicios de Hospedaje causado en los meses abril-junio</t>
  </si>
  <si>
    <t>Prórroga del pago de derechos de control vehicular</t>
  </si>
  <si>
    <t>Descuento al pago de derechos de control vehicular</t>
  </si>
  <si>
    <t>Ampliación del periodo de pago de los derechos de control vehicular hasta el 30 de junio</t>
  </si>
  <si>
    <t>20% de descuento aplicable al pago de este derecho, siempre y cuando el pago sea realizado en línea</t>
  </si>
  <si>
    <t>Exención del Impuesto sobre Adquisición de Vehículos automotores Usados</t>
  </si>
  <si>
    <t>Estímulo del 100% en el pago del Impuesto sobre Adquisición de vehículos Automotores Usados para los meses marzo-junio</t>
  </si>
  <si>
    <t>Estímulo del 100% en el pago del Impuesto sobre Nómina a contribuyentes dedicados al servicio de transporte público, generados en los meses marzo-junio</t>
  </si>
  <si>
    <t>Prórroga del pago de Impuesto sobre Nómina</t>
  </si>
  <si>
    <t>Ampliación del periodo de pago de l Impuesto sobre Nómina, correspondiente a los meses marzo-junio, al 15 de julio</t>
  </si>
  <si>
    <t>Suspensión de procedimientos de fiscalización y ejecución de contribuciones estatales</t>
  </si>
  <si>
    <t>Suspensión de procedimientos de fiscalización y ejecución de contribuciones estatales hasta el 30 de junio</t>
  </si>
  <si>
    <t>Crédito fiscal</t>
  </si>
  <si>
    <t>Entrega de crédito fiscal equivalente al importe pagado por derechos de revista y refrendo del periodo 2020, aplicable en el ejercicio 2021</t>
  </si>
  <si>
    <t>Emprendedores sociales</t>
  </si>
  <si>
    <t>Crédito a Micro Negocios</t>
  </si>
  <si>
    <t>Crédito a pequeños negocios</t>
  </si>
  <si>
    <t>Crédito "MiPyMEs"</t>
  </si>
  <si>
    <t>Crédito MiPyMEs Impulso + Nafin</t>
  </si>
  <si>
    <t>Créditos de hasta 600 mil pesos. Vencimiento: hasta 60 meses con hasta 6 de gracia. Tasa: 13.9% fija anual (subsidio de 6.9 puntos el primer año por pago puntual). Dichos créditos estarán disponibles a partir de abril</t>
  </si>
  <si>
    <t>Crédito PyMEs Fondo San Luis</t>
  </si>
  <si>
    <t>Créditos de hasta 2 millones de pesos. Vencimiento: hasta 48 meses con hasta 4 de gracia. Tasa: 12% anual. Dichos créditos estarán disponibles a partir de abril</t>
  </si>
  <si>
    <t>Crédito PyMEs Impulso + Nafin</t>
  </si>
  <si>
    <t>Créditos de hasta 5 millones de pesos. Vencimiento: hasta 36 meses para capital de trabajo y hasta 60 meses para activo fijo, con hasta 3 de gracia. Tasa: 15.5% fija anual. Dichos créditos estarán disponibles a partir de abril</t>
  </si>
  <si>
    <t>Crédito PyMEs Moldes, Troqueles y Herramientas Nafin</t>
  </si>
  <si>
    <t>Créditos de hasta 20 millones de pesos para capital de trabajo y activo fijo. Vencimiento: hasta 84 meses, con hasta 15 de gracia. Tasa: preferencial en función del monto y esquema de pagos solicitado. Dichos créditos estarán disponibles a partir de abril</t>
  </si>
  <si>
    <t>&gt; 2,080</t>
  </si>
  <si>
    <t>&gt; 25,000</t>
  </si>
  <si>
    <t>Apoyo al sector pecuario</t>
  </si>
  <si>
    <t>Entrega de suplemento alimenticio y mejoramiento energético (sementales). Para suplementos: apoyo de hasta 7 mil 500 pesos; para material genético: apoyo de hasta 50% del valor del semental</t>
  </si>
  <si>
    <t>Apoyo al sector cañero</t>
  </si>
  <si>
    <t xml:space="preserve">Reestructuración de créditos y adquisición de maquinaria y equipos. </t>
  </si>
  <si>
    <t>Paquetes tecnológicos a pequeños productores</t>
  </si>
  <si>
    <t xml:space="preserve">Entrega de paquetes tecnológicos a peueños productores de maíz, frijol, avena, mijo y sorgo forrajero, con terreno de hasta 10 hectáreas. Los paquetes contendrán semillas.  </t>
  </si>
  <si>
    <t>Infraestructura hidroagrícola</t>
  </si>
  <si>
    <t>Apoyo para la adquisición de infraestructura hidroagrícola y bordos</t>
  </si>
  <si>
    <t>Equipamiento de mercados</t>
  </si>
  <si>
    <t>Entrega de equipo de acondicionamiento para habilitar el uso de mercados</t>
  </si>
  <si>
    <t>7,000 productores</t>
  </si>
  <si>
    <t xml:space="preserve">Feria virtual del empleo </t>
  </si>
  <si>
    <t>2,400 vacantes</t>
  </si>
  <si>
    <t>Creación de plataforma virtual para facilitar la búsqueda y publicación de empleos</t>
  </si>
  <si>
    <t>Programa emergente alimentario</t>
  </si>
  <si>
    <t>Entrega de despensas y tarjetas precargadas con valor de 350 pesos, canjeables por alimentos a personas en situación de vulnerabilidad</t>
  </si>
  <si>
    <t>Programa Fosin Emergente "Covid-19"</t>
  </si>
  <si>
    <t>MiPyMEs: transferencias</t>
  </si>
  <si>
    <t>Programa de garantías en colaboración con Nafin para empresas con plantilla de trabajadores menor a 50 personas.  Monto: hasta un millón de pesos. Vencimiento: hasta 36 meses. Tasa: indicativa máxima de 15.5% anual</t>
  </si>
  <si>
    <t>&gt; 2,000</t>
  </si>
  <si>
    <t xml:space="preserve">Se destinarán 18 millones de pesos no recuperables en apoyos a MiPyMEs con no más de 10 empleados. El apoyo será de 1,500 pesos por trabajador por 3 meses </t>
  </si>
  <si>
    <t>Créditos (BanOaxaca)</t>
  </si>
  <si>
    <t>100-1,000</t>
  </si>
  <si>
    <t>Apoyos con el pago de un mes de electricidad</t>
  </si>
  <si>
    <t>Facilidades en el pago de derechos por servicios de control vehicular</t>
  </si>
  <si>
    <t>Sector Minero</t>
  </si>
  <si>
    <t>Créditos de hasta 5 millones de pesos a MiPyMEs en los sectores turismo, agroindustria, comercio y de servicios. Vencimiento: hasta 60 meses con 6 de gracia. Tasa: 13.9% fijo anual</t>
  </si>
  <si>
    <t xml:space="preserve">Prórroga del pago de trámites vehiculares </t>
  </si>
  <si>
    <t>Extención de la prórroga original hasta el 31 de mayo para el pago de trámites vehiculares</t>
  </si>
  <si>
    <t>Descuento del pago de refrendo anual de calcomanía y tarjeta de circulación (vehículos con antigüedad de 11 años y más)</t>
  </si>
  <si>
    <t>Descuento del 55% en el pago del refrendo anual de calcomanía y tarjeta de circulación a automóviles con una antigüedad superior a los 11 años</t>
  </si>
  <si>
    <t>Descuento del pago de refrendo anual de calcomanía y tarjeta de circulación (vehículos con antigüedad de 10 años o menos)</t>
  </si>
  <si>
    <t>Descuento del 30% en el pago del refrendo anual de calcomanía y tarjeta de circulación a automóviles con una antigüedad superior a los 11 años</t>
  </si>
  <si>
    <t>Descuento en trámites vehiculares</t>
  </si>
  <si>
    <t>Descuento del 15% en trámites vehiculares realizados en línea, adicional a los diferentes descuentos de acuerdo a la antigüedad del vehículo</t>
  </si>
  <si>
    <t>Descuento del 25% en la reposición de la licencia para conducir</t>
  </si>
  <si>
    <t>Descuento en reposición de licencia para conducir</t>
  </si>
  <si>
    <t>Prórroga para el pago del Impuesto Sobre el Hospedaje</t>
  </si>
  <si>
    <t>Extención de la prórroga original hasta el 17 de junio para el pago del Impuesto Sobre el Hospedaje</t>
  </si>
  <si>
    <t xml:space="preserve">Descuento del 30% en el pago de un nuevo juego de placas. </t>
  </si>
  <si>
    <t>Descuento en el trámite de canje de placas permanentes (usuarios que presenten adeudos de calcomanía)</t>
  </si>
  <si>
    <t>Descuento del 50% en el trámite de canje de placas para contribuyentes que tengan placas permanentes y que presenten adeudos de calcomanía</t>
  </si>
  <si>
    <t>Descuento en el trámite de canje de placas permanentes (usuarios que no presenten adeudos de calcomanía)</t>
  </si>
  <si>
    <t>Descuento del 75% en el trámite de canje de placas para contribuyentes que tengan placas permanentes y que no presenten adeudos de calcomanía</t>
  </si>
  <si>
    <t>Estímulo fiscal en el Impuesto sobre Adquisición de Vehículos de Motor Usado</t>
  </si>
  <si>
    <t>Estímulo fiscal del 30% en el impuesto sobre Adquisición de Vehículos de Motor Usado</t>
  </si>
  <si>
    <t>Descuento del pago de tenencia y derechos  de servicios de control vehicular</t>
  </si>
  <si>
    <t>Descuento del 75% en el pago de tenencia y derechos  de servicios de control vehicular</t>
  </si>
  <si>
    <t>Descuento para adquisición de nuevo juego de placas (para unidades con juego vencido)</t>
  </si>
  <si>
    <t>Transferencias en especie a comunidades indígenas</t>
  </si>
  <si>
    <t>Entrega de 40 mil despensas, aproximadamente, a miembros de comunidades indígenas</t>
  </si>
  <si>
    <t>Plan Emergente de Seguridad Alimentaria</t>
  </si>
  <si>
    <t>25,000 familias</t>
  </si>
  <si>
    <t>Entrega única de 50 mil paquetes alimentarios conformados por 24 artículos de la canasta básica a familias en situación vulnerable y que hayan sufrido afectación en sus ingresos o pérdida de empleo</t>
  </si>
  <si>
    <t>Sector Educativo</t>
  </si>
  <si>
    <t>Suspensión de pagos a créditos educativos</t>
  </si>
  <si>
    <t>Suspensión de pagos y gestión de cobranza en los meses de marzo y abril, en todos los créditos otorgados y autorizados sin generar intereses y recargos. En caso de hacer efectua el pago, la totalidad del monto abonará a capital</t>
  </si>
  <si>
    <t>Programa de Reactivación Económica (Nafin)</t>
  </si>
  <si>
    <t>Programa Emergente covid-19 (autoempleo)</t>
  </si>
  <si>
    <t>Programa Emergente covid-19 (1-10 empleados)</t>
  </si>
  <si>
    <t>Programa Emergente covid-19 (11-50 empleados)</t>
  </si>
  <si>
    <t>Programa de Fomento al Autoempleo</t>
  </si>
  <si>
    <t>Créditos simples y refaccionarios desde 150 mil hasta 5 millones de pesos. Vencimiento: hasta 60 meses con 6 de gracia en intereses y capital. Tasa: máximo 13.9% anual fija</t>
  </si>
  <si>
    <t>27-900</t>
  </si>
  <si>
    <t>Crédito fiscal equivalente al 50% contra el impuesto causado en los meses de marzo y abril</t>
  </si>
  <si>
    <t>Crédito fiscal equivalente al 50% contra el impuesto causado en los meses de marzo y abril. Esta medida será aplicable a contribuyentes que tengan en su plantilla laboral de uno a 50 trabajadores</t>
  </si>
  <si>
    <t>Descuento en Impuesto sobre Nómina (1-50 trabajadores)</t>
  </si>
  <si>
    <t>Exención del pago del Impuesto al Hospedaje</t>
  </si>
  <si>
    <t>Crédito fiscal equivalente al 100% contra el impuesto causado en los meses de abril y marzo</t>
  </si>
  <si>
    <t>Descuento en el pago por actividades de registro</t>
  </si>
  <si>
    <t>Crédito fiscal equivalente al 50% contra el derecho generado por los servicios registrales prestados por el Instituto Catastral y Registral del Estado de Sonora, en los meses de marzo y abril</t>
  </si>
  <si>
    <t>Sector Servicios</t>
  </si>
  <si>
    <t>Prórroga en el pago de derechos por expedición, revalidación y canje de licencias de alcoholes</t>
  </si>
  <si>
    <t>Otorgamiento de prórroga hasta el 30 de junio en el pago por la revalidación y canje de licencias de alcoholes</t>
  </si>
  <si>
    <t>Prórroga en el pago de los derechos vehiculares</t>
  </si>
  <si>
    <t>Otorgamiento de prórroga hasta el 30 de abril en el pago de los derechos por los servicios de revalidaciónanual de placas vehiculares</t>
  </si>
  <si>
    <t>Descuento en el pago del Impuesto para el Sostenimiento de las Universidades de Sonora</t>
  </si>
  <si>
    <t>Descuento en el pago de las contribuciones para el Consejo Estatal de Concentración para la Obra Pública</t>
  </si>
  <si>
    <t>Crédito fiscal equivalente al 50% contra las contribuciones para el Consejo Estatal de Concentración para la Obra Pública y para el Fortalecimiento de la Infraestructura Educativa por el pago del Impuesto Sobre la Nómina y  los derechos registrales prestados por inscripción de vivienda, en los meses de marzo y abril</t>
  </si>
  <si>
    <t>Programa Emergente de Estímulos para el Desarrollo del Sector Agroalimentario de Sonora</t>
  </si>
  <si>
    <t>Becas para Internet</t>
  </si>
  <si>
    <t xml:space="preserve">Entrega de vales con valor de mil pesos por estudiante en una sola exhibición, canjeables por servicio de 2 a 4 meses de internet. Solo se dará un apoyo por familia. La convocatoria está abierta para alumnos de educación básica, media superior y superior </t>
  </si>
  <si>
    <t>Desarrollo de página web para fomento del consumo local</t>
  </si>
  <si>
    <t>Elaboración de página web para fomentar el consumo de artículos locales</t>
  </si>
  <si>
    <t>Impulso + Sinaloa (Nafin)</t>
  </si>
  <si>
    <t xml:space="preserve">Créditos grupales a personas que cuenten con un negocio propio de comercio o servicios. Monto: desde 800 hasta 10 mil pesos. Vencimiento: hasta 4 meses. Tasa: 0% anual. Dichos créditos estarán disponibles a partir de abril. Los recursos se harán llegar a través del Sistema de Financiamiento para el Desarrollo del Estado (SIFIDE) </t>
  </si>
  <si>
    <t>Créditos de hasta 50 mil pesos, destinados a cubrir necesidades de capital de trabajo e infraestructura. Vencimiento: 12 meses con 4 de gracia. Tasa: 6% anual (4% anual el primer año por pago puntual). Dichos créditos estarán disponibles a partir de abril. Los recursos se harán llegar a través del Sistema de Financiamiento para el Desarrollo del Estado (SIFIDE)</t>
  </si>
  <si>
    <t>Créditos de hasta 150 mil pesos. Vencimiento: hasta 48 meses con hasta 4 de gracia. Tasa: 16% anual (subsidio de 12 puntos el primer año por pago puntual). Dichos créditos estarán disponibles a partir de abril. Los recursos se harán llegar a través del Sistema de Financiamiento para el Desarrollo del Estado (SIFIDE)</t>
  </si>
  <si>
    <t>Créditos de hasta 600 mil pesos. Vencimiento: hasta 48 meses con hasta 4 de gracia. Tasa: 12-16% anual (subsidio de 5-9 puntos el primer año por pago puntual). Dichos créditos estarán disponibles a partir de abril. Los recursos se harán llegar a través del Sistema de Financiamiento para el Desarrollo del Estado (SIFIDE)</t>
  </si>
  <si>
    <t>MiPyMEs: incentivos fiscales</t>
  </si>
  <si>
    <t>Crédito desde 5 mil hasta 25 mil pesos. Vencimiento: hasta 24 meses con 3 de gracia. Tasa: 3% (frecuencia de pago no especificada). Los recursos se distribuirán a través del Fondo de Financiamiento de la Secretaría de Economía del Gobierno de Sinaloa (FOSIN)</t>
  </si>
  <si>
    <t>Crédito desde 26 mil hasta 50 mil pesos. Vencimiento: hasta 24 meses con 3 de gracia. Tasa: 6% (frecuencia de pago no especificada). Los recursos se distribuirán a través del Fondo de Financiamiento de la Secretaría de Economía del Gobierno de Sinaloa (FOSIN)</t>
  </si>
  <si>
    <t xml:space="preserve">Créditos por 10 mil pesos para MiPyMEs en los sectores de industria, agroindustria, comercio, servicios y turismo, consideradas en el rubro de autoempleo. Vencimiento: hasta 36 meses con 6 de gracia en capital. Tasa: 0%; moratoria de 5% anual. Los recursos se distribuirán a través de la Financiera para el Desarrollo Económico del Estado de Sonora (FIDESON) </t>
  </si>
  <si>
    <t xml:space="preserve">Créditos por 25 mil pesos para MiPyMEs en los sectores de industria, agroindustria, comercio, servicios y turismo. Vencimiento: hasta 36 meses con 6 de gracia en capital. Tasa: 0%; moratoria de 5% anual. Los recursos se distribuirán a través de la Financiera para el Desarrollo Económico del Estado de Sonora (FIDESON)  </t>
  </si>
  <si>
    <t xml:space="preserve">Créditos por 50 mil pesos para MiPyMEs en los sectores de industria, agroindustria, comercio, servicios y turismo. Vencimiento: hasta 36 meses con 6 de gracia en capital. Tasa: 0%; moratoria de 5% anual. Los recursos se distribuirán a través de la Financiera para el Desarrollo Económico del Estado de Sonora (FIDESON)  </t>
  </si>
  <si>
    <t xml:space="preserve">Créditos por 8 mil pesos  por persona que acredite tener una actividad comercial o de servicio. Vencimiento: 36 meses con 6 de gracia en intereses y capital. Tasa: 0%; moratoria de 8% anual. Los recursos se distribuirán a través de la Financiera para el Desarrollo Económico del Estado de Sonora (FIDESON) </t>
  </si>
  <si>
    <t>Fondo de apoyo de 50 millones de pesos para el otorgamiento de crédito para diversos fines: equipamiento y capital de trabajo. Vencimiento: no especificado. Tasa: 0% los primeros 4 meses; TIIE+2pp a partir del quinto mes. Los recursos se distribuirán a través de la Secretaría de Agricultura, Ganadería, Recursos Hidráulicos, Pesca y Acuacultura (SAGARHPA)</t>
  </si>
  <si>
    <t>50 mil microcréditos de hasta 10 mil pesos c/u; tasa 0%; Vencimiento: 2 años con 4 meses de gracia. Los recursos serán distribuidos a través del Fondo de Desarrollo Económico de la Ciudad de México (FONDESO)</t>
  </si>
  <si>
    <t>créditos de 20 a 150 mil pesos; tasa: 0%; Vencimiento: 2 años con 6 meses de gracia. Los recursos serán distribuidos a través de la Secretaría de Desarrollo Económico del Estado de Jalisco (SEDECO)</t>
  </si>
  <si>
    <t>créditos a mujeres. Consta de dos ciclos de préstamos: 1. 3.5-6.5 mil pesos; 2. 3.5-8 mil pesos. Vencimiento: 13 semanas con 4 semanas de gracia. Los recursos serán distribuidos a través del Fondo Jalisco de Fomento Empresarial (FOJAL)</t>
  </si>
  <si>
    <t>Válido para negocios registrados ante el IMSS; créditos hasta por 1 millón de pesos. Vencimiento: 3 años con 6 meses de gracia. Tasa: 8% con comisión por apertura de 3%. Los recursos serán distribuidos a través del Fondo Jalisco de Fomento Empresarial (FOJAL)</t>
  </si>
  <si>
    <t>Mil créditos de hasta 50 mil pesos. Vencimiento: dos años con tres meses de gracia. Tasa: 6%. Los recursos serán distribuidos a través del Sistema Integral de Financiamiento para el Desarrollo de Michoacán (SÍ FINANCIA)</t>
  </si>
  <si>
    <t>Microcréditos para empresas familiares y personas autoempleadas, de hasta 6 mil pesos. Vencimiento: nueve meses con tres meses de gracia. Tasa: 0%. Los recursos serán distribuidos a través del Sistema Integral de Financiamiento para el Desarrollo de Michoacán (SÍ FINANCIA)</t>
  </si>
  <si>
    <t>Crédito a MiPyMEs productoras de bienes relativos a higiene personal</t>
  </si>
  <si>
    <t>Reducción de la tasa de interés por motivo de pago puntual. A su vez, extensión del periodo de gracia de 2 a 4 meses en pagos a capital (opcional). Dicha reestructura será llevada a cabo a través del Instituto Morelense para el Financiamiento del Sector Productivo (Fondo Morelos)</t>
  </si>
  <si>
    <t>Créditos hasta 100 mil pesos. Vencimiento: hasta 2 años; 4 meses de gracia a capital incluidos. Tasa: 0% con pago puntual. Los recursos serán distribuidos a través del Instituto Morelense para el Financiamiento del Sector Productivo (Fondo Morelos)</t>
  </si>
  <si>
    <t>Créditos desde 30 mil hasta los 100 mil pesos. Vigencia: 24 meses con 4 de gracia. Tasa: 0%. Los recursos serán distribuidos a través del Instituto Morelense para el Financiamiento del Sector Productivo (Fondo Morelos)</t>
  </si>
  <si>
    <t xml:space="preserve">Apoyo en especie a 24 mil productores que posean, cuando más, 3 has de terreno. Los recursos serán distribuidos a través de la Secretaría de Desarrollo Rural del Estado de Nayarit </t>
  </si>
  <si>
    <t xml:space="preserve">Apoyo en especie a mil personas por monto de hasta 20 mil pesos. Los recursos serán distribuidos a través de la Secretaría de Economía del Estado de Nayarit </t>
  </si>
  <si>
    <t>Transferencias en especie (manos al campo)</t>
  </si>
  <si>
    <t>Transferencias en efectivo (manos al turismo)</t>
  </si>
  <si>
    <t xml:space="preserve">Créditos desde 50 mil hasta 500 mil pesos. Vencimiento: hasta 36 meses para capital de trabajo; hasta 48 meses para adquisición de activo fijo. Tasa: 14% anual. Los recursos serán distribuidos a través del Fondo de Financiamiento de Quintana Roo (FOFINQROO) </t>
  </si>
  <si>
    <t xml:space="preserve">Créditos a emprendedores del Estado de hasta 10 mil pesos. Vencimiento: 24 meses con 6 de gracia. Tasa: 12% anual. Los recursos serán distribuidos a través del Fondo de Financiamiento de Quintana Roo (FOFINQROO)  </t>
  </si>
  <si>
    <t xml:space="preserve">Créditos desde 10 mil hasta 100 mil pesos a mujeres empresarias en los sectores de Industria, Comercio y Servicios. Vencimiento: 24 meses. Tasa: 12% anual. Los recursos serán distribuidos a través del Fondo de Financiamiento de Quintana Roo (FOFINQROO) </t>
  </si>
  <si>
    <t xml:space="preserve">Créditos a artesanos por un monto de mil 500 pesos. Vencimiento: no especificado. Tasa: 12% anual. Los recursos serán distribuidos a través del Fondo de Financiamiento de Quintana Roo (FOFINQROO)  </t>
  </si>
  <si>
    <t xml:space="preserve">Créditos desde 50 mil hasta 350 mil pesos. Vencimiento: hasta 36 meses para capital de trabajo; hasta 48 meses para adquisición de activo fijo. Tasa: 14% anual. Los recursos serán distribuidos a través del Fondo de Financiamiento de Quintana Roo (FOFINQROO)  </t>
  </si>
  <si>
    <t xml:space="preserve">Población Vulnerable </t>
  </si>
  <si>
    <t>150,000 familias</t>
  </si>
  <si>
    <t>Entrega de un paquete alimentario por familia. Se prevee la entrega de 150 mil paquetes alimentarios en todo el Estado de Tabasco</t>
  </si>
  <si>
    <t>Subsidio de 50% del pago a usuarios de la CFE, de servicio doméstico, será para quienes están al día en el pago de sus recibos y consuman hasta 450 kilowatts durante los meses de abril y mayo. Esta medida será instrumentada a través de la Secretaría para el Desarrollo Energético (SEDENER)</t>
  </si>
  <si>
    <t>Programa "lo que somos, Tabasco"</t>
  </si>
  <si>
    <t>Desarrollo de plataforma web para fomento a comercios locales</t>
  </si>
  <si>
    <t>144,752 usuarios</t>
  </si>
  <si>
    <t>Impulso + Tabasco (Nafin)</t>
  </si>
  <si>
    <t>Créditos desde 150 mil hasta 5 millones de pesos. 85% de los recursos serán destinados al sector comercio y servicios; 15% al sector industrial. Vencimiento: hasta 5 años con 6 meses de gracia sobre capital. Tasa: 13.9% anual; el Estado dará subsidio de 4pp durante el primer año.</t>
  </si>
  <si>
    <t>Los trámites relativos al registro de defunción y acta certificada por fallecimiento serán gratuito para aquellas muertes provocadas por covid-19 y neumonía atípica</t>
  </si>
  <si>
    <t>Exención en pago por trámites relativos a defunciones</t>
  </si>
  <si>
    <t>Suspensión de trámites vehiculares</t>
  </si>
  <si>
    <t>La PEC suspende temporalmente el pago del Impuesto Estatal Vehicular, el trámite de canje de placas y los trámites de expedición y renovación de licencias. Dicha medida concluyó el 15 de junio</t>
  </si>
  <si>
    <t>Subsidio al pago del servicio de agua potable</t>
  </si>
  <si>
    <t>1,000,000 personas</t>
  </si>
  <si>
    <t>Acuerdo con COMAPA para otorgar un subsidio en el pago del servicio de agua potable en el bimestre abril-mayo. Dicha medida será aplicable a aquellos hogares al corriente en sus pagos y cuyo consumo mensual sea inferior a 5 metros cúbicos (5 mil litros)</t>
  </si>
  <si>
    <t>Prórroga en pagos a microcréditos otorgados por Inversión Tamaulipas</t>
  </si>
  <si>
    <t>Prórroga en pagos a créditos empresariales otorgados por Inversión Tamaulipas</t>
  </si>
  <si>
    <t>Prórroga de hasta 12 semanas en los pagos a créditos otorgados por el Fondo Estatal Inversión Tamaulipas. Los pagos aplazados serán los correspondientes a abril, mayo y junio; su reanudación se dará la primer semana de julio</t>
  </si>
  <si>
    <t>Reactivación económica Tam (Nafin)</t>
  </si>
  <si>
    <t>pendiente</t>
  </si>
  <si>
    <t>Créditos desde 50 mil hasta 2 millones de pesos a MiPyMEs con giro en sectores comercio, industria o servicios. Vencimiento: hasta 5 años con 6 meses de gracia (capital e intereses). Tasa: 13.9%</t>
  </si>
  <si>
    <t>250-10,000</t>
  </si>
  <si>
    <t>Creación de un fondo para brindar apoyo a 20 mil comerciantes semifijos. La medida consiste en apoyos únicos por 3 mil pesos en efectivo</t>
  </si>
  <si>
    <t>300,000 familias</t>
  </si>
  <si>
    <t>Entrega de apoyo extraordinario en forma de despensas a 300 mil familias en situación de vulnerabilidad. Dicho apoyo se hará a través de los comités de la SEBIEN</t>
  </si>
  <si>
    <t>Diferimiento de pagos del ISN</t>
  </si>
  <si>
    <t xml:space="preserve">Diferimiento del pago del Impuesto Sobre la Nómina correspondiente a abril y mayo, para empresas cuya plantilla laboral sea menor a 20 trabajadores. Los pagos serán distribuidos uniformemente en 6 mensualidades, pagaderas en el segundo semestre de 2020 </t>
  </si>
  <si>
    <t>Crédito PyME Tam</t>
  </si>
  <si>
    <t>Más de mil 700 empacadores de mercancía en supermercados son apoyados con despensas con artículos de la canasta básica</t>
  </si>
  <si>
    <t>Plataforma web "directo a domicilio"</t>
  </si>
  <si>
    <t xml:space="preserve">Establecimiento de plataforma web "directo a domicilio" para fomentar el consumo local </t>
  </si>
  <si>
    <t>Exenciones al pago de trámites vehiculares</t>
  </si>
  <si>
    <t>Subsidio del 100% en el pago de derechos por servicios de control vehicular, incluyendo multas, actualizaciones, recargos, gastos de ejecución y cobranza, por los ejercicios fiscales anteriores a 2018</t>
  </si>
  <si>
    <t>Exenciones al pago de derechos por servicios para el control vehicular generados por la venta de vehículos</t>
  </si>
  <si>
    <t>Subsidio del 100% en el pago de derechos por servicios de control vehicular generados por la venta de vehículos modelo 2005 y anteriores</t>
  </si>
  <si>
    <t>Exenciones al pago de derechos por servicios para el control vehicular de vehículos en desuso</t>
  </si>
  <si>
    <t>Subsidio del 100% en el pago de derechos por servicios de control vehicular generados por vehículos en desuso</t>
  </si>
  <si>
    <t>Fondo de apoyo a comerciantes locales</t>
  </si>
  <si>
    <t xml:space="preserve">&gt; 1,700 </t>
  </si>
  <si>
    <t>Entrega de despensas</t>
  </si>
  <si>
    <t xml:space="preserve">Miembros de la LXIII Legislatura del Estado de Tlaxcala donarán el 50% de su sueldo para entregar despensas alimentarias </t>
  </si>
  <si>
    <t>Fondo de emergencia contra covid-19</t>
  </si>
  <si>
    <t>1,000-5,000</t>
  </si>
  <si>
    <t>Créditos de hasta 25 mil pesos para personas físicas que empleen de una a 7 personas. Venimiento: 24 meses con 4 de gracia incluidos. Tasa: 6% anual. Los recursos serán distribuidos a través de FOMTLAX</t>
  </si>
  <si>
    <t>Créditos de hasta 50 mil pesos para personas morales que empleen a 8 personas o más. Venimiento: 24 meses con 4 de gracia incluidos. Tasa: 6% anual. Los recursos serán distribuidos a través de FOMTLAX</t>
  </si>
  <si>
    <t xml:space="preserve">Prórroga de pagos para créditos vigentes con FOMTLAX </t>
  </si>
  <si>
    <t>Se concede prórroga en los pagos sobre los créditos vigentes con FOMTLAX hasta agosto de 2020</t>
  </si>
  <si>
    <t>Fondo Tlaxcala-Nafin</t>
  </si>
  <si>
    <t>Establecimiento de un fondo del Estado de Tlaxcala en colaboración con Nafin, para el otorgamiento de créditos a través de la banca comercial, con respaldo de Nafin</t>
  </si>
  <si>
    <t>Prórroga de pagos del Impuesto sobre la Nómina</t>
  </si>
  <si>
    <t>El apoyo existente de entrega de paquetes con aves de traspatio será duplicado; se destinarán 15 millones de pesos, mientras que el número de beneficiados incrementa de 12 mil a 25 mil</t>
  </si>
  <si>
    <t xml:space="preserve">Creación de Supérate, Mujeres. </t>
  </si>
  <si>
    <t>Nuevo componente del programa estatal Supérate. Apoyo económico mensual dirigido a mujeres previamente beneficiadas por el programa Prospera</t>
  </si>
  <si>
    <t xml:space="preserve">Ampliación en la vigencia de dictámenes de protección civil </t>
  </si>
  <si>
    <t>Ampliación de los dictámenes de protección civil a dos años, en lugar de uno, para empresas que no manejen residuos peligrosos</t>
  </si>
  <si>
    <t>Fondo de apoyo emergente a sector turístico</t>
  </si>
  <si>
    <t>Fondo de apoyo emergente al sector turístico en el Esatdo de Tlaxcala. No se especifica la entidad que administrará dichos recursos</t>
  </si>
  <si>
    <t>Suspensión del Impuesto sobre el Hospedaje</t>
  </si>
  <si>
    <t>Fondo de protección del empleo e ingreso (Personas físicas)</t>
  </si>
  <si>
    <t>Fondo de protección al empleo e ingreso (Autoempleo)</t>
  </si>
  <si>
    <t>Fondo de protección del empleo e ingreso (Personas morales)</t>
  </si>
  <si>
    <t>Fondo de apoyo temporal para personas con covid-19</t>
  </si>
  <si>
    <t xml:space="preserve">Reasignación del gasto gubernamental para garantizar compras de insumos médicos. No se especifica la entidad que administrará dichos recursos </t>
  </si>
  <si>
    <t xml:space="preserve">Reasignación del gasto gubernamental para el otorgamiento de transferencias en efectivo a personas enfermas que no cuenten con seguridad social. No se especifica la entidad que administrará dichos recursos </t>
  </si>
  <si>
    <t>Suspensión del impuesto al hospedaje desde abril hasta diciembre de 2020</t>
  </si>
  <si>
    <t xml:space="preserve">Prórroga de pagos del ISN para los meses de abril a junio. Dichas contribuciones se pagarán uniformemente en el segundo semestre del año </t>
  </si>
  <si>
    <t>Prórroga de plazo para canje de placas</t>
  </si>
  <si>
    <t>Prórroga de pago del refrendo</t>
  </si>
  <si>
    <t xml:space="preserve">Prórroga de subsidio al pago de multas </t>
  </si>
  <si>
    <t>El periodo para cumplir con el canje de placas se amplía hasta el 30 de octubre</t>
  </si>
  <si>
    <t>El periodo en que es válido el subsidio del 50% para el pago de multas y recargos se amplía hasta el 30 de octubre</t>
  </si>
  <si>
    <t>El periodo para hacer el pago del refrendo vehicular sin multas ni recargos se amplía hasta el 30 de octubre</t>
  </si>
  <si>
    <t>El periodo en que es válido el subsidio del 25% para el pago de multas y recargos se amplía hasta el 30 de octubre</t>
  </si>
  <si>
    <t xml:space="preserve">Prórroga de subsidio al pago de multas (concesionarios de transporte público) </t>
  </si>
  <si>
    <t>Descuento de 50% en el trámite de expedición de licencia tipo "A" para conductores de transporte público se aplaza hasta 30 de octubre</t>
  </si>
  <si>
    <t>Prórroga en el plazo de descuento en el trámite de expedición de licencia (concesionarios del transporte público)</t>
  </si>
  <si>
    <t>Veracruz</t>
  </si>
  <si>
    <t>Programa "Promover nos une"</t>
  </si>
  <si>
    <t>Plataforma digital de fomento a comercios locales</t>
  </si>
  <si>
    <t>Promover: microcréditos</t>
  </si>
  <si>
    <t>Diferimiento del Impuesto Sobre la Nómina</t>
  </si>
  <si>
    <t>Diferimiento del pago del ISN de los meses de marzo y abril para empresas con una plantilla laboral menor a 50 personas. Los pagos se distribuirán a lo largo del segundo semestre de 2020</t>
  </si>
  <si>
    <t>Colocación de 10 mil microcréditos de 10 mil pesos para MiPyMEs. Vencimiento: 24 meses con 4 de gracia incluidos. Tasa: 0%. Los recursos serán distribuidos a través de SEDECOP</t>
  </si>
  <si>
    <t>Suspensión de revisiones fiscales</t>
  </si>
  <si>
    <t>Prórroga en plazo para obtención de subsidio sobre pago de tenencia</t>
  </si>
  <si>
    <t>Ampliación del plazo para obtener subsidio de 100% sobre pago de tenencia vehicular correspondiente a 2020. Dicha prórroga se da hasta junio 30</t>
  </si>
  <si>
    <t>Liquidación de adeudos</t>
  </si>
  <si>
    <t>Reanudación del pago a proveedores de gobierno. Se hará un primer depósito de 100 mil pesos a cada uno de los afectados por administraciones anteriores</t>
  </si>
  <si>
    <t xml:space="preserve">Entrega única de mil pesos a 24 mil empleados o prestadores de servicios en actividades turísticas y culturales; empleados en sus diversas categorías en la hotelería, cocineros, recamareros, jardineros, meseros, recepcionistas, preparación y servicio de alimentos y bebidas. </t>
  </si>
  <si>
    <t>Bonos turísticos</t>
  </si>
  <si>
    <t>Bonos-vale emitidos por empresas en el sector turístico canjeables por servicios ofrecidos por la emisora. Actualmente están autorizadas para emitir bonos 98 empresas en Veracruz</t>
  </si>
  <si>
    <t>Suspensión de revisiones fiscales y administrativas estatales hasta el 30 de junio</t>
  </si>
  <si>
    <t>Créditos de habilitación o Avío y refaccionarios desde 25 mil hasta 250 mil pesos, para MiPyMEs en los sectores industrial, comercial o de servicios. Vencimiento: hasta 3 años con 4 meses de gracia (capital e intereses). Tasa: será determinada en función de cada crédito individual. Los recursos serán distribuidos a través del FOMICRO</t>
  </si>
  <si>
    <t>Créditos de hasta 10 mil pesos para personas en situación de autoempleo. Venimiento: 24 meses con 4 de gracia incluidos. Tasa: 6% anual. Los recursos serán distribuidos a través de FOMTLAX</t>
  </si>
  <si>
    <t>Población en General</t>
  </si>
  <si>
    <t>Sector Salud</t>
  </si>
  <si>
    <t>Reasignación de gasto público para el financiamiento del Fondo de apoyo temporal para personas con covid-19 y del Fondo de emergencia contra covid-19</t>
  </si>
  <si>
    <t>Se reasignaron recursos del gobierno federal para la implementación de estas medidas emergentes a raíz de la contingencia sanitaria</t>
  </si>
  <si>
    <t xml:space="preserve">Prórroga para obtener condonación de la tenencia vehicular </t>
  </si>
  <si>
    <t>Se amplía el plazo para recibir la condonación del 100% del pago de actualizaciones, recargos y multas del Impuesto sobre tenencia y los derechos por los servicios de control vehicular anteriores a 2020</t>
  </si>
  <si>
    <t>Sector Vivienda</t>
  </si>
  <si>
    <t>Empleo</t>
  </si>
  <si>
    <t>Sector Empresarial</t>
  </si>
  <si>
    <t>Apoyo a Gobiernos Municipales</t>
  </si>
  <si>
    <t>Sector Pesquero</t>
  </si>
  <si>
    <t>Vales alimentarios</t>
  </si>
  <si>
    <t>Kit médico y apoyo alimentario</t>
  </si>
  <si>
    <t xml:space="preserve">Se proporcionarán 16 mil raciones diarias (desayuno, comida y cena) para población en situación de calle. </t>
  </si>
  <si>
    <t xml:space="preserve"> Apoyo alimentario</t>
  </si>
  <si>
    <t xml:space="preserve">Transferencia en especie </t>
  </si>
  <si>
    <t xml:space="preserve">MiPyMES: Incentivos Fiscales </t>
  </si>
  <si>
    <t>MiPyMEs: Crédito</t>
  </si>
  <si>
    <t>Profistur: reestructura de condiciones de crédito</t>
  </si>
  <si>
    <t>Programas Económicos</t>
  </si>
  <si>
    <t>Comedores comunitarios</t>
  </si>
  <si>
    <t>Construcción de obra pública para conservación y fomento de empleo</t>
  </si>
  <si>
    <t>Otorgamiento de 50% de descuento en trámites</t>
  </si>
  <si>
    <t>MiPyMEs: Transferencias</t>
  </si>
  <si>
    <t xml:space="preserve">Apoyo a 4 mil MiPyMEs de hasta 5 mil pesos para la compra de insumos. Dichas empresas deberán pertenecer al sector turístico gastronómico. Los recursos serán distribuidos a través de la Secretaría de Economía del Estado de Nayarit </t>
  </si>
  <si>
    <t>MiPyMEs: Incentivos Fiscales</t>
  </si>
  <si>
    <t xml:space="preserve">Apoyo Alimentario </t>
  </si>
  <si>
    <t xml:space="preserve">MiPyMEs: Crédito </t>
  </si>
  <si>
    <t xml:space="preserve">MiPyMEs: Incentivos Fiscales </t>
  </si>
  <si>
    <t xml:space="preserve">Financiamiento para la promoción de la marca "Hecho en Quintana Roo"; para registro de marca y distintivo "Hecho en Quintana Roo". Monto: hasta 10 mil pesos. Vencimiento: 24 meses con 6 de gracia. Tasa: 12% anual. Los recursos serán distribuidos a través del Fondo de Financiamiento de Quintana Roo (FOFINQROO)  </t>
  </si>
  <si>
    <t>Entrega de 13 mil kits de limpieza a unidades centinelas de salud en los municipios durante la contingencia. Unidades Centinela: son centros de observación para la atención de enfermos con covid. No es apoyo directo a las familias, sino es intragubernamental</t>
  </si>
  <si>
    <t>Beneficiarios</t>
  </si>
  <si>
    <t>Fecha del Comunicado</t>
  </si>
  <si>
    <t>México Cómo Vamos</t>
  </si>
  <si>
    <t>Apoyo alimenticio</t>
  </si>
  <si>
    <t>Se otorgarán paquetes alimenticios al sector más vulnerable de la población.</t>
  </si>
  <si>
    <t>Impulso al Consumo Local</t>
  </si>
  <si>
    <t>Apoyar a las personar que perdieron empleo por la contingencia e impulsar el consumo local</t>
  </si>
  <si>
    <t>Medidas a cargo del  FDIA sobre parques industriales de Aguascalientes</t>
  </si>
  <si>
    <t>Suspensión de actos de fiscalización</t>
  </si>
  <si>
    <t>Se suspenden los actos de fiscalización durante los meses de abril y mayo.</t>
  </si>
  <si>
    <t>Diferimiento del pago del Impuesto sobre Nóminas</t>
  </si>
  <si>
    <t>Se difiere el pago del Impuesto Sobre Nóminas de los meses de abril, mayo y junio de 2020, para ser cubiertos hasta en 8 parcialidades mensuales iguales respectivamente.</t>
  </si>
  <si>
    <t>Medidas en materia de control vehicular</t>
  </si>
  <si>
    <t>Ampliación del plazo para el pago del control vehícular hasta el 31 de julio del 2020. Descuento del 5% en el pago por derechos de control vehícular por los meses de abril, mayo y junio, un 10% de descuento en aquellos que realicen el pago en la página del gobierno estatal durante abril, mayo o junio.</t>
  </si>
  <si>
    <t>Descuento sobre el pago del Impuesto sobre Adquisición de Vehículos Usados de Motor</t>
  </si>
  <si>
    <t>Descuento del 10% en el pago del impuesto a quienes hagan cambio de propietario en los meses de abril a diciembre del 2020.</t>
  </si>
  <si>
    <t>Descuento sobre el Impuesto sobre Espectáculos Públicos</t>
  </si>
  <si>
    <t>Descuento de hasta 40% en el pago del impuesto de abril a diciembre del 2020</t>
  </si>
  <si>
    <t>Descuento en trámites de gestión ambiental</t>
  </si>
  <si>
    <t>30% de descuento en el costo de trámites de gestión ambiental durante los meses de abril, mayo y junio.</t>
  </si>
  <si>
    <t>Extensión de pago de verificación</t>
  </si>
  <si>
    <t>Los vehículos sujetos al calendario de uso particular que se encuentren al corriente, con terminación 4,5,6, o aquellos de uso intensivo con terminación 7,8,9,0, podrán verificar hasta el 31 de julio sin recargos</t>
  </si>
  <si>
    <t>Creación de programa en beneficio de industria restaurantera</t>
  </si>
  <si>
    <t>Creación de "Programa Restaurantero al 100" en el cual se darán apoyos económicos a micro, pequeñas y medianas empresas del sector restaurantero que utilicen servicio a domicilio a través de la Secretaría de Desarrollo Económico.</t>
  </si>
  <si>
    <t>Impulso a los programas de financiamiento de SIFIA</t>
  </si>
  <si>
    <t>Con el fin de impulsar los programas de financiamiento de SIFIA, se disminuye en 3% la tasa de interés anual para créditos desde 5,000 pesos hasta los 10,000,000 de pesos. También se otorgará un plazo de gracia de 3 meses contemplando condonación de intereses ordinarios y moratorios.</t>
  </si>
  <si>
    <t xml:space="preserve">Reestructuración de créditos </t>
  </si>
  <si>
    <t>Se otorgará una reestructura del total de aduedos, contemplando condonación de intereses ordinarios y moratorios, y una ampliación de plazos de 12 meses.</t>
  </si>
  <si>
    <t>Programa Impulsa NAFIN</t>
  </si>
  <si>
    <t>Aportación extraordinaria a NAFIN como garantías líquidas dirigida a pequeñas y medianas empresas.</t>
  </si>
  <si>
    <t>Descuento sobre Impuesto Sobre la Nómina</t>
  </si>
  <si>
    <t>30% de descuento sobre la nómina en empresas con hasta 20 trabajadores generado en los meses de abril a diciembre.</t>
  </si>
  <si>
    <t>Subsidios productivos a MiPyMEs</t>
  </si>
  <si>
    <t>Aumento en el presupuesto que el SIFIA asigna a MiPyMEs de subsidios productivos</t>
  </si>
  <si>
    <t>Aumento del Programa PROMIPYMES</t>
  </si>
  <si>
    <t>Apoyo emergente en el cual se incrementará en 10% el apoyo del programa en todas sus modalidades a través de la Secretaría de Desarrollo Económico. El programa consiste en Subsidios Productivos.</t>
  </si>
  <si>
    <t>Aportación extraordinaria a con Banca AFIRME</t>
  </si>
  <si>
    <t>Aportación extraordinaria a AFIRME como garantías líquidas dirigida a mujeres micro empresarias.</t>
  </si>
  <si>
    <t>Inversión en obras públicas</t>
  </si>
  <si>
    <t>138 empresas y 5,000 empleos directos</t>
  </si>
  <si>
    <t>200 MDP dedicados a obras de infraestructura y 100 MDP dedicados a infraestructura educativa</t>
  </si>
  <si>
    <t>Programa ConsumeLoLocal</t>
  </si>
  <si>
    <t>Campaña en redes sociales para la promoción de negocios locales</t>
  </si>
  <si>
    <t>Capacitación en Línea</t>
  </si>
  <si>
    <t>Se ofrecerán paquetes de capacitación en línea para aprovechar diferentes herramientas digitales</t>
  </si>
  <si>
    <t>Esquema de apoyo económico emergente con la creación del Fondo Emergente de Desarrollo Económico</t>
  </si>
  <si>
    <t>Creación de fondo que será destinado a la transferencia de 5,000 pesos por familia para aquellas que residan dentro del Estado de Aguascalientes. La Secretaría de Desarrollo Económico llevará a cabo la medida.</t>
  </si>
  <si>
    <t>Aportación extraordinaria a FIRA</t>
  </si>
  <si>
    <t>Aportación extraordinaria a FIRA como garantías líquidas dirigida a pequeñas y medianas empresas.</t>
  </si>
  <si>
    <t>Diferimiento del pago del Impuesto a la Venta Final de Bebidas con Contenido Alcohólico.</t>
  </si>
  <si>
    <t>Diferimiento del pago del Impuesto a la Venta Final de Bebidas con Contenido Alcohólico generado durante abril, mayo y junio del 2020, para ser cubiertos hasta en 8 parcialidades mensuales iguales.</t>
  </si>
  <si>
    <t>Medidas para los beneficiarios de los Programas de Vivienda del Estado</t>
  </si>
  <si>
    <t>No cobro de intereses moratorios generados por falta de pago durante los meses de abril, mayo y junio a aquellos que presenten adeudos.</t>
  </si>
  <si>
    <t>Descuento del 15% en el pago de mensualidades de abril, mayo y junio.</t>
  </si>
  <si>
    <t>Transferencias a personal del sector transporte como choferes de taxis, camiones y convis</t>
  </si>
  <si>
    <t>Transferencias de 4,000 pesos para fortalecer ingreso de las familias del sector.</t>
  </si>
  <si>
    <t>Apoyo Alimenticio</t>
  </si>
  <si>
    <t>Programa "Jornada por la Salud y la Paz"</t>
  </si>
  <si>
    <t>Entrega de 5,000 a 10,000 despensas diarias a comunidades vulnerables. El programa se divide en 4: "Salud en Casa", "En BC también los cuidamos", "Prevención en Marcha" y la entrega de 150 despensas a comunidades marginadas.</t>
  </si>
  <si>
    <t>Se suspendieron todos los actos de fiscalización hasta el 30 de abril</t>
  </si>
  <si>
    <t>Protección de Nómina</t>
  </si>
  <si>
    <t>MiPyMEs de hasta 5 empleados podrán acceder a un crédito al 3% para pago de nómina con un periodo de gracia de 4 meses y un plazo de pago de 2 años. El monto de préstamo es de hasta 200,000 pesos</t>
  </si>
  <si>
    <t>Protección de empleos</t>
  </si>
  <si>
    <t>Fondo de apoyo a MiPyMEs de 2 a 10 trabajadores en el estado por montos de hasta 50,000 pesos.</t>
  </si>
  <si>
    <t>Línea de Crédito "Emprende"</t>
  </si>
  <si>
    <t xml:space="preserve">Créditos de hasta $400,000 pesos al 8%, tres meses de gracia para diversos sectores. </t>
  </si>
  <si>
    <t>Fondo General de Garantías del Estado</t>
  </si>
  <si>
    <t>280-560</t>
  </si>
  <si>
    <t>Fondo general de garantías a través de NAFIN que facilitará créditos a PYMES. Préstamos desde 2.5 millones hasta 5 millones con aval</t>
  </si>
  <si>
    <t>MiPyMEs: fiscal</t>
  </si>
  <si>
    <t>Compras del gobierno</t>
  </si>
  <si>
    <t>De abril a junio, se le dará prioridad a MIPYMEs que tengan residencia en Baja California para compras del Estado.</t>
  </si>
  <si>
    <t>Capacitación y asesoría legal</t>
  </si>
  <si>
    <t>Se otorgará capacitación y asesoría legal especializada a emprendedores y mipymes.</t>
  </si>
  <si>
    <t>Gobierno Digital</t>
  </si>
  <si>
    <t>Trámites estatales y obligaciones tributarias en línea</t>
  </si>
  <si>
    <t>Programa de Dación de Impuestos Estatales</t>
  </si>
  <si>
    <t xml:space="preserve">Posibilidad de empresas de intercambiar el pago del Impuesto Sobre Remuneración al Trabajo Personal por productos alimenticios de canasta básica. </t>
  </si>
  <si>
    <t>Reto Baja California Crea</t>
  </si>
  <si>
    <t>Fondo para financiar proyectos al desarrollo científico, tecnológico e innovación que permitan enfrentar a la emergencia sanitaria</t>
  </si>
  <si>
    <t>Estímulo a créditos emprendete</t>
  </si>
  <si>
    <t>Prórroga de pago sin intereses de 4 meses sin carga moratoria</t>
  </si>
  <si>
    <t>Programa Alimentario Emergente</t>
  </si>
  <si>
    <t>42,325 despensas</t>
  </si>
  <si>
    <t>Continuación de entrega de apoyos alimentarios a lo largo del Estado</t>
  </si>
  <si>
    <t>Autoempleo y Empleo Temporal</t>
  </si>
  <si>
    <t>Se pondrán en marcha programas de auto empleo y empleo temporal</t>
  </si>
  <si>
    <t>Diferir Pagos de impuesto sobre la nómina</t>
  </si>
  <si>
    <t>Diferir Pagos de impuesto sobre la nómina. Los impuestos causados en marzo, abril y mayo se podrán presentar en el 31 del mes agosto, octubre y diciembre respectivamente</t>
  </si>
  <si>
    <t>Suspensión de actos de fiscalización en materia estatal</t>
  </si>
  <si>
    <t>Suspensión de actos de fiscalización en materia estatal.</t>
  </si>
  <si>
    <t>Diferimiento del pago del derecho por la expedición de tarjeta de circulación</t>
  </si>
  <si>
    <t>El pago que se debió efectuar en los primeros cuatro meses del año podrá pagarse a más tardar el 30/06/2020</t>
  </si>
  <si>
    <t>MIPYMES: crédito</t>
  </si>
  <si>
    <t>Programa de Impulso Productivo Familiar</t>
  </si>
  <si>
    <t>Refuerzo del programa implementado en 2015. Apoyos de $10,000 a $25,000 para que pequeños negocios puedan reestablecerse</t>
  </si>
  <si>
    <t>Acceso a créditos a través de Banca de Desarrollo por montos de hasta 500 mil pesos, con un tasa de interés fija del 13.9 % anual, 6 meses de gracia y un plazo de hasta 5 años.</t>
  </si>
  <si>
    <t>Créditos a mujeres emprendedoras</t>
  </si>
  <si>
    <t>Otorgar préstamos desde $3,000 hasta $40,000 para inversión.</t>
  </si>
  <si>
    <t>Proveeduría Interna y BCS consume local</t>
  </si>
  <si>
    <t>Campaña para Fomento al consumo de productos locales mediante redes sociales</t>
  </si>
  <si>
    <t>Diferir pagos de adeudos al Instituto de Vivienda</t>
  </si>
  <si>
    <t>Aumento en el plazo sin cobro de intereses ni penalizaciónlos pagos correspondientes a los meses de marzo, abril y mayo a los beneficiarios de sus programas.</t>
  </si>
  <si>
    <t xml:space="preserve">Programa de Seguridad Alimentaria </t>
  </si>
  <si>
    <t>Apoyo en seguridad alimentaria con prioridad a las comunidades indígenas</t>
  </si>
  <si>
    <t>Subsidios del 50% en electricidad</t>
  </si>
  <si>
    <t>114000 familias</t>
  </si>
  <si>
    <t>Aquellas personas que no excedan la razón kilowatt por hora establecido por el municipio recibirán un subsidio del 50%. Del 1 de abril al 30 de septiembre.</t>
  </si>
  <si>
    <t>MiPyMES: crédito</t>
  </si>
  <si>
    <t>Programa Crédito Contingente Covid-19</t>
  </si>
  <si>
    <t>Créditos a través de BanCampeche. No se especifican los términos del crédito</t>
  </si>
  <si>
    <t>Impulso NAFIN+Campeche</t>
  </si>
  <si>
    <t>Financiamiento desde 50,000 a 5 millones de pesos para sector comerico, industria y servicios. Para montos entre 50,000 y 2.5 mdp hay una tasa del 13.9% y 6 meses de gracia, para el resto depende de la banca comercial</t>
  </si>
  <si>
    <t>Inversión en Obra Pública</t>
  </si>
  <si>
    <t>Se invertirá dicho monto en obra pública de 11 municipios</t>
  </si>
  <si>
    <t>Remodelación y rescate de espacios públicos</t>
  </si>
  <si>
    <t>Se asignarán recursos para remodelar y rescatar más de 550 espacios públicos</t>
  </si>
  <si>
    <t>Entrega de recursos a los ayuntamientos</t>
  </si>
  <si>
    <t>Se entregarán a los ayuntamientos los recursos del segundo semestre para atender la emergencia.</t>
  </si>
  <si>
    <t>Distribución Adicional de Agua</t>
  </si>
  <si>
    <t>Apoyo con 10 camiones con capacidad de 10 mil litros cada uno para apoyar a comunidades con escasez de agua</t>
  </si>
  <si>
    <t>Plataformas digitales</t>
  </si>
  <si>
    <t>Impulso al comercio con diferentes plataformas digitales para facilitar el comercio</t>
  </si>
  <si>
    <t>Campaña Local "Vamos a Salir Adelante"</t>
  </si>
  <si>
    <t>Campaña para promover el consumo local</t>
  </si>
  <si>
    <t>Comité de Abasto</t>
  </si>
  <si>
    <t>Se instaló el Comité de Abasto para fortalecer la cadena de alimentación, así como la prestación de bienes y servicios.</t>
  </si>
  <si>
    <t>Diferimiento de pago</t>
  </si>
  <si>
    <t>Se difiere el pago a todas aquellas empresas y personas en créditos con instituciones públicas estatales del segundo y tercer bimestre hasta septiembre de 2020</t>
  </si>
  <si>
    <t>Adelanto de pago del Programa de Veda y Baja Captura</t>
  </si>
  <si>
    <t>Adelanto al pago por dicho programa</t>
  </si>
  <si>
    <t>Distribución de Programas Alimentarios</t>
  </si>
  <si>
    <t>El DIF se encargará de la distribución de los Programas Alimentarios durante la contingencia</t>
  </si>
  <si>
    <t>Donación de sueldo</t>
  </si>
  <si>
    <t>Funcionarios donarán parte de su sueldo. Con ello llevarán alimento a la población más vulnerable.</t>
  </si>
  <si>
    <t>Crédito</t>
  </si>
  <si>
    <t>Crédito a la palabra de hasta 25,000 pesos. La tasa será del 6.5%, el plazo a 3 años con un periodo de gracia</t>
  </si>
  <si>
    <t>Crédito NAFIN</t>
  </si>
  <si>
    <t>Acceso a créditos a través de NAFIN por montos desde 50,000 hasta 5,000,000 de pesos, con un tasa de interés fija del 13.9 % anual, 6 meses de gracia y un plazo de hasta 5 años.</t>
  </si>
  <si>
    <t>"Tianguis Virtual de Corazón"</t>
  </si>
  <si>
    <t>Promover el consumo de productos locales a través de una página web con servicio a domicilio</t>
  </si>
  <si>
    <t>Descuentos en recargos</t>
  </si>
  <si>
    <t>Descuentos en recargos por atraso, corte o reconexión a usuarios con consumo menor a 25 metro cúbicos durante marzo, abril y mayo.</t>
  </si>
  <si>
    <t>Entrega de despensas a través del DIF</t>
  </si>
  <si>
    <t>Entrega de despensas en 5 ocasiones a beneficiarios a través del DIF</t>
  </si>
  <si>
    <t>Despensas</t>
  </si>
  <si>
    <t>Entrega de despensas a familias afectadas por la contingencia</t>
  </si>
  <si>
    <t>Compra de comidas diarias</t>
  </si>
  <si>
    <t>Se comprarán 50 comidas diarias a 500 restaurantes para entregar comidas como parte del plan alimentario</t>
  </si>
  <si>
    <t>Se entregarán despensan a personas que acudan a solicitar apoyo a las oficinas de la Secretaría de Desarrollo Social en Chihuahua y en Ciudad Juárez.</t>
  </si>
  <si>
    <t>Despensas para un mes</t>
  </si>
  <si>
    <t>3,700 familias</t>
  </si>
  <si>
    <t>Apoyo con despensas para un mes a familias en zonas urbanas de Casas Grandes, Chihuahua Cuahtemoc, Juárez, Meoqui, Delicias y Parral.</t>
  </si>
  <si>
    <t>1,300 familias</t>
  </si>
  <si>
    <t>Apoyo a familias en municipios de Guachochi, Bocoyna, Urique, Batopilas, Guadalipe y Calvo y Guerrero.</t>
  </si>
  <si>
    <t>Seguro Agropecuario Catastrófico</t>
  </si>
  <si>
    <t>12,000 familias</t>
  </si>
  <si>
    <t>Se entregan cheques de 1500 pesos a 12,000 familias para canjear por una dotación alimentaria para cuatro meses de subsistencia</t>
  </si>
  <si>
    <t>Programa de entrega de semilla</t>
  </si>
  <si>
    <t>23, 000 familias</t>
  </si>
  <si>
    <t>Entrega de semilla para vegetales en traspatio</t>
  </si>
  <si>
    <t>Creación de fondo como fuente de financiamiento del plan emergente</t>
  </si>
  <si>
    <t>Se creará un fondo a partir de reducción de presupuesto, cancelación de obras y reorientación de programas.</t>
  </si>
  <si>
    <t>Programa de Ocupación Temporal</t>
  </si>
  <si>
    <t>Ocupación temporal dirigida a personas mayores de edad, cuyos ingresos se vieron afectados por la pandemia. Entrega de $150 a $200 pesos diarios por persona. El trámite se puede realizar entre el 15/04/2020 y el 15/10/2020.</t>
  </si>
  <si>
    <t>Incentivos fiscales</t>
  </si>
  <si>
    <t>Estímulo fiscal al impuesto sobre la nómina a los contribuyentes que mantienen 70% de plantilla laboral registrada al cierre de febrero</t>
  </si>
  <si>
    <t>Condonación del 100% para abril y mayo para empresas con menos de 50 empleados</t>
  </si>
  <si>
    <t>Condonación del 50% para abril y mayo para empresas que tengan entre 51 y 90 empleados</t>
  </si>
  <si>
    <t>Prórroga del 50% para abril y mayo para empresas con más de 90 empleados, que será pagado en noviembre y diciembre de 2020</t>
  </si>
  <si>
    <t>Descuento sobre derechos vehícular</t>
  </si>
  <si>
    <t>Extensión del programa de descuento vehícular hasta el 30/06/2020, con la tarifa de marzo, mes en el que había concluido el programa.</t>
  </si>
  <si>
    <t>Descuento sobre licencias de conducir</t>
  </si>
  <si>
    <t>25% de descuento en licencias para conducir de abril a junio, mismas que se recogen una vez terminada la contingencia</t>
  </si>
  <si>
    <t>Descuento sobre renovación de permisos de restaurante</t>
  </si>
  <si>
    <t>50% de descuento en renovación de permisos para restaurantes con aforo de menos de 40 personas.</t>
  </si>
  <si>
    <t>Descuento en actas del registro civil</t>
  </si>
  <si>
    <t>Descuentos del 50% sobre actas del Registro Civil de abril a Junio</t>
  </si>
  <si>
    <t>MiPyMEs: créditos</t>
  </si>
  <si>
    <t>Reestructuración de créditos</t>
  </si>
  <si>
    <t>Apoyo a MiPyMEs acreditados a FIDEAPECH y FIPES</t>
  </si>
  <si>
    <t>Créditos a informales y micro empresas</t>
  </si>
  <si>
    <t>Apoyo de hasta 40,000 pesos para pago de nómina y gastos de operación para informales y micro empresas con menos de 10 empleados a cargo de FIPES y FIDEAPECH</t>
  </si>
  <si>
    <t>Créditos a pequeñas y medianas empresas</t>
  </si>
  <si>
    <t>Créditos de hasta $200,000 pesos, plazo de 60 meses, 6 meses de gracia, condonación de intereses por los primeros 3 meses y tasa de interés del 9% anual fija. FIDEAPECH será el encargado.</t>
  </si>
  <si>
    <t>Capacitación en línea</t>
  </si>
  <si>
    <t>Capacitaciones en línea sobre cómo administrar mejor los recursos en etapa de contingencia. El FIDEAPECH es el encargado de dicha medida</t>
  </si>
  <si>
    <t>Ayuda piscosocial y de prevención de la violencia familiar</t>
  </si>
  <si>
    <t>Se establecen acciones para promover la salud mental y la prevención de conductas de riesgo provocadas por la contingencia.</t>
  </si>
  <si>
    <t>Población en general</t>
  </si>
  <si>
    <t>Programa de transferencia monetaria</t>
  </si>
  <si>
    <t>Transferencia por medio de tarjetas, 500 pesos al mes por 4 meses a personas en Juárez, Chihuahua, Parral, Delicias y Cuauhtémoc afectadas por la contingencia</t>
  </si>
  <si>
    <t>Población vulnerable</t>
  </si>
  <si>
    <t>Transferencias a adultos mayores y personas con discapacidad</t>
  </si>
  <si>
    <t>Apoyo de 1343 pesos mensuales durante el resto de 2020 a 2,200 adultos mayores y a 5,270 personas con discapacidad</t>
  </si>
  <si>
    <t>Programa de garantía líquida</t>
  </si>
  <si>
    <t xml:space="preserve">Parte de los 249 millones señalados en MiPyMES </t>
  </si>
  <si>
    <t>Créditos con plazos de 36 meses y tasa de interés del 12% para agroindustria y ganadería</t>
  </si>
  <si>
    <t>Fomento a la Producción</t>
  </si>
  <si>
    <t>21,500 familias</t>
  </si>
  <si>
    <t xml:space="preserve">Se ayudará a 15,000 familias con paquetes de maíz y frijol, a 300 familias con huertos de hortalizas, 600 familias con paquetes de animales de corral, 600 familias con herramientas para la producción y a 5,000 familias con asistencia técnica. </t>
  </si>
  <si>
    <t>Condonación de impuesto sobre hospedaje a hoteles</t>
  </si>
  <si>
    <t>Condonación del impuesto sobre hospedaje durante meses de abril, mayo y junio</t>
  </si>
  <si>
    <t>Apoyo económico a hoteles</t>
  </si>
  <si>
    <t>Apoyo económico correspondiente al 1% de la recaudación reportada en 2019.</t>
  </si>
  <si>
    <t>Apoyo a trabajadores del sector</t>
  </si>
  <si>
    <t>Apoyo económico de 7 salarios mínimos por mes a aquellos trabajadores del sector hotelero que perciben hasta $240 o menos de salario por día de trabajo.  El trámite se puede realizar entre el 15/04/2020 y el 15/10/2020</t>
  </si>
  <si>
    <t>Créditos a MiPyMEs</t>
  </si>
  <si>
    <t>Créditos de hasta 25,000 con tasa del 0% a MiPyMEs de servicios turísticos.</t>
  </si>
  <si>
    <t>Apoyo a MiPyMEs del sector turístico</t>
  </si>
  <si>
    <t>Créditos de hasta $50,000 pesos, plazos de 2 años, tasa de interés del 9% y seis meses de gracia. Se hará a través de un fideicomiso estatal</t>
  </si>
  <si>
    <t>Programa "Héroes de la Salud"</t>
  </si>
  <si>
    <t>Incrementos del 30% sobre sueldos a personal médico</t>
  </si>
  <si>
    <t>Infraestructura Médica</t>
  </si>
  <si>
    <t>Refuerzo de la infraestructura médica de la región occidente</t>
  </si>
  <si>
    <t>Fortalecimiento del equipamiento</t>
  </si>
  <si>
    <t>Fortalecimiento de centros de salud, hospitales comunitarios y hospitales generales</t>
  </si>
  <si>
    <t>Coahuila</t>
  </si>
  <si>
    <t>Pa que te quedes en Casa</t>
  </si>
  <si>
    <t>Entrega de paquetes alimentarios y kits de despensa a familias vulnerables por la pandemia. Enfocado al sector informal que carece de prestaciones</t>
  </si>
  <si>
    <t>Apoyo alimentario DIF</t>
  </si>
  <si>
    <t>Entrega de apoyo alimentario a mayores de edad empadronados en el Programa de Atención a Adultos Mayores en situación de Abandono</t>
  </si>
  <si>
    <t>Créditos NAFIN</t>
  </si>
  <si>
    <t>Créditos a manufactureras a través de NAFIN</t>
  </si>
  <si>
    <t>Créditos de hasta 20,000,000 de pesos, 15 meses de gracia, plazo de 84 meses y tasa de interés dek 9.5%</t>
  </si>
  <si>
    <t>Obra Publica</t>
  </si>
  <si>
    <t>Inversión en obra pública</t>
  </si>
  <si>
    <t>Se destinarán recursos a obras públicas</t>
  </si>
  <si>
    <t>Capacitación cursos en línea</t>
  </si>
  <si>
    <t>Capacitación en temas de ahorro, planeación financiera, gastos, créditos y seguros.</t>
  </si>
  <si>
    <t>FuerteCoahuilaEsEnElComercioLocal</t>
  </si>
  <si>
    <t>Campaña en redes sociales para impulsar el comercio local del Estado</t>
  </si>
  <si>
    <t>Programa de Financiamiento a la Mediana Empresa Agroalimentaria y Rural (FIRA)</t>
  </si>
  <si>
    <t>Montos desde 100,000 a 3,000,000 de pesos. Plazo de pago de 1 a 5 años con tasa de interés entre el 12.5 a 14.5%.</t>
  </si>
  <si>
    <t>Apoyo a trabajadores</t>
  </si>
  <si>
    <t>Becas de 3,696.6 pesos para apoyar a trabajadores de restaurantes y hoteles</t>
  </si>
  <si>
    <t>Condonación de multas y recargos por servicios de agua potable</t>
  </si>
  <si>
    <t>Condonación del pago de 100% de multas y recargos por servicios de agua potable en aduedos del 2019 y años anteriores, así como el primer semestre del 2020</t>
  </si>
  <si>
    <t>Descuento sobre servicios</t>
  </si>
  <si>
    <t>Para usuarios bien cumplidos se descontará 4% en el servicio de agua potable para los bimestres marzo-abril y mayo-junio siempre y cuando se pague puntual.</t>
  </si>
  <si>
    <t>Prolongación de periodo de descuento</t>
  </si>
  <si>
    <t>Se amplía el plazo para aplicar el descuento del 8% por pago anual de servicios hasta el 30 de junio</t>
  </si>
  <si>
    <t>Entrega de 29,026 despensas a personas afectadas por la pandemia.</t>
  </si>
  <si>
    <t>Calcomanía fiscal</t>
  </si>
  <si>
    <t>Ampliación de plazo hasta el 31 de Julio del 2020</t>
  </si>
  <si>
    <t>Tenencia</t>
  </si>
  <si>
    <t>Ampliación de plazo hasta el 31 de Julio del 2021</t>
  </si>
  <si>
    <t>Registro de Vehículos nuevos en el padrón</t>
  </si>
  <si>
    <t>Ampliación del plazo para el registro del vehículo de hasta 60 días a partir de la fecha de la factura</t>
  </si>
  <si>
    <t>Prórroga Impuesto sobre la nómina</t>
  </si>
  <si>
    <t>La fecha de vencimiento para los meses de abril y marzo ahora es el 30/04/2020</t>
  </si>
  <si>
    <t>Condonación del impuesto sobre la nómina</t>
  </si>
  <si>
    <t>Condonación para los meses de marzo, abril y mayo para contribuyentes con hasta 10 trabajadores.</t>
  </si>
  <si>
    <t>Ampliación de plazo sin requerimentos, cargos y multas</t>
  </si>
  <si>
    <t>Ampliación de plazo para meses de febrero, marzo abril y mayo para contribuyentes con más de 10 trabajadores</t>
  </si>
  <si>
    <t>Ampliación de plazo del impuesto sobre el ejercicio de profesiones</t>
  </si>
  <si>
    <t>Para los 3 primeros bimestres se amplía el plazo al 17 de julio para el llenado de declaraciones de cada periodo.</t>
  </si>
  <si>
    <t>Crédito por medio de Crédito Directo SEFIDEC</t>
  </si>
  <si>
    <t>48-240</t>
  </si>
  <si>
    <t>Crédito a micro y pequeñas empresas. Desde 50 mil hasta 250 mil pesos, plazo de 42 meses, 3 meses de gracia total y hasta 3 meses de gracia de capital. Tasa de interés ordinaria del 16.5% anual.</t>
  </si>
  <si>
    <t>Programa de reactivación económica Nafin+Colima</t>
  </si>
  <si>
    <t>31-787</t>
  </si>
  <si>
    <t>Acceso a créditos a través de NAFIN por montos desde 200,000 hasta 5,000,000 de pesos, con un tasa de interés fija del 13.9 % anual, 6 meses de gracia y un plazo de hasta 5 años.</t>
  </si>
  <si>
    <t>Entrega de cilindros de gas</t>
  </si>
  <si>
    <t>Entrega de 664 cilindros de 15kg a familias más vulnerables del estado que se quedaron sin ingresos por la pandemia. La empresa Global Gas realizó la donación de 18,444 litros de Gas LP</t>
  </si>
  <si>
    <t>Prórroga Impuesto sobre hospedaje</t>
  </si>
  <si>
    <t>Los meses de febrero y marzo podrán ser presentados el 30 de abril</t>
  </si>
  <si>
    <t>Condonación del impuesto sobre hospedaje</t>
  </si>
  <si>
    <t xml:space="preserve">Los meses de abril, mayo y junio serán condonados si se presentan el día 17 del siguiente mes respectivamente. </t>
  </si>
  <si>
    <t>Entrega de apoyos alimentarios</t>
  </si>
  <si>
    <t>Entrega de apoyos en coordinación con el DIF. Se harán primero en la capital y 5 municipios, para continuar y abarcar las 39 localidades del estado.</t>
  </si>
  <si>
    <t>Exención de 50 % del Impuesto Sobre la Nómina</t>
  </si>
  <si>
    <t>Exención del ISN por 12 semanas a partir del 25/03/2020</t>
  </si>
  <si>
    <t>Prórroga de 6 meses en pagos.</t>
  </si>
  <si>
    <t>Prórroga en plazos de pago por convenio de impuestos, derechos estatales y capitales consitutivos resultado de auditorías estatales</t>
  </si>
  <si>
    <t>Descuento adicional del 5% en pagos en línea</t>
  </si>
  <si>
    <t>Descuento del 5% en impuestos y derechos que se realicen a través de Durango Digital y el sistema de pagos en línea de la Secretaría de Finanzas y de Administración</t>
  </si>
  <si>
    <t>Ampliación del plazo de descuento del 5% para el pago de refrendo de placas de vehículos automotores</t>
  </si>
  <si>
    <t>Ampliación del plazo de descuento del 5% para el pago de refrendo de placas de vehículos automotores hasta el 30 de abril del 2020</t>
  </si>
  <si>
    <t>Programa Impulso en conjunto con NAFIN</t>
  </si>
  <si>
    <t>100-1666</t>
  </si>
  <si>
    <t>Se reforzará de manera extraordinaria al Fideicomiso Fondo Durango para otrorgar créditos desde 30,000 pesos hasta los 500,000 pesos.</t>
  </si>
  <si>
    <t>Exención del Impuesto Sobre la Nómina</t>
  </si>
  <si>
    <t>En la primera medida de la categoría de incentivos fiscales se menciona que una exención del 50% del Impuesto sobre la Nómina (Celda B6). Esta exención podrá extenderse hasta por un 75% durante el tiempo que dure la contingencia a las micro, pequeñas y medianas empresas. El requisito es que las empresas comprueben haber dado servicios extraordinarios a domicilio sin costo extra.</t>
  </si>
  <si>
    <t>Apoyo alimentario y económico a sector vulnerable</t>
  </si>
  <si>
    <t>Al menos 800,000 familias</t>
  </si>
  <si>
    <t>Apoyo económico y alimentario a familias vulnerables, amas de casa y artesanos</t>
  </si>
  <si>
    <t>Plataforma de "Bolsa Virtual de Trabajo"</t>
  </si>
  <si>
    <t>Cupo limitado por inscripción</t>
  </si>
  <si>
    <t>Ofrecer empleo a las personas en Toluca, Naucalpan, Ecatepec, Nezahualcoyotl y Tlanepantla</t>
  </si>
  <si>
    <t>Línea de crédito</t>
  </si>
  <si>
    <t>Convocatoria en el Instituto Mexiquense del Emprendedor</t>
  </si>
  <si>
    <t xml:space="preserve">Se estableció una línea de crédito a través de la banca de desarrollo por montos de hasta 5 millones de pesos. Las condiciones del crédito son: hasta 5 años para el pago del crédito, 6 meses de gracia y una tasa anual fija de 13.9%. </t>
  </si>
  <si>
    <t>Apoyo al autoempleo</t>
  </si>
  <si>
    <t>Apoyo a proyectos productivos y otorgar microcréditos a tasa del 0% y 4 meses de gracia</t>
  </si>
  <si>
    <t>Descuento sobre el impuesto a la nómina</t>
  </si>
  <si>
    <t>45,000 empresas</t>
  </si>
  <si>
    <t>Descuento del 50% sobre el impuesto a la nómina a MiPYMEs con menos de 50 trabajadores.</t>
  </si>
  <si>
    <t>Prórroga en pago de impuesto a la nómina</t>
  </si>
  <si>
    <t>Prórroga en el pago de impuesto sobre la nómina de mayo y abril para empresas entre 51 y 100 empleados</t>
  </si>
  <si>
    <t>Apoyo a empresas locales en inversión pública</t>
  </si>
  <si>
    <t>Se dará prioridad a empresas locales en inversión pública</t>
  </si>
  <si>
    <t>Programa "Consume Local"</t>
  </si>
  <si>
    <t>Apoyo a productores de servicios locales en publicidad mediante una iniciativa.</t>
  </si>
  <si>
    <t>Apoyo a los productores del campo</t>
  </si>
  <si>
    <t>Compra de equipo, fertilizantes y canastas de autoconsumo</t>
  </si>
  <si>
    <t>Impuesto cero en hospedaje</t>
  </si>
  <si>
    <t>Impuesto cero en hospedaje de abril a junio para el sector turístico</t>
  </si>
  <si>
    <t>Vales para adquirir productos alimenticios</t>
  </si>
  <si>
    <t>Provisión de vales por un total de $1,000.00 por persona hasta por dos ocasiones</t>
  </si>
  <si>
    <t>Plan de austeridad</t>
  </si>
  <si>
    <t xml:space="preserve">Restricción en gastos de viáticos, papelería, eventos, gasolina y representación. Restricción en contratación de personal, a excepción de servicios de salud. Se postergan proyectos no esenciales. </t>
  </si>
  <si>
    <t>Comerciantes Unidos</t>
  </si>
  <si>
    <t>*</t>
  </si>
  <si>
    <t xml:space="preserve">Otorgar crédito en obligación solidaria para grupos de tres integrantes pertenecientes a uniones o asociaciones de comercio. 10,000 a 40,000 pesos, tasa del 4.8% anual, pagos semanales de 22, 30 o 40 semanas y un periodo de gracia de 4 meses. </t>
  </si>
  <si>
    <t>Apoyos con kits de emergencia sanitaria</t>
  </si>
  <si>
    <t>Apoyos con kits de emergencia sanitaria para mercados y tianguis del estado</t>
  </si>
  <si>
    <t>Empleo temporal a mayores de edad que perdieron empleo por la pandemia</t>
  </si>
  <si>
    <t>Apoyo de autoempleo y compromiso a realizar actividades sociales en beneficio de las personas y familias con acciones comunitarias. Pagos diarios de $124 pesos por 30 días</t>
  </si>
  <si>
    <t>Prórrogas de pago de impuestos</t>
  </si>
  <si>
    <t>Prórrogas para el pago de dos meses siguiente sobre el impuesto sobre la nómina sin recargo a partir de julio</t>
  </si>
  <si>
    <t>Programa "Mi Negocio Sigue"</t>
  </si>
  <si>
    <t>750 a 1500 empresas</t>
  </si>
  <si>
    <t>Crédito de hasta 2 millones de pesos para adquisición de capital de trabajo. Plazo de 3 años, 7 meses de gracia, tasa ordinaria del 5% y tasa moratoria del 14% anual.</t>
  </si>
  <si>
    <t>Programa "Mi Nómina Sigue"</t>
  </si>
  <si>
    <t xml:space="preserve">Crédito de hasta 2 millones de pesos para el pago de la nómina. Plazo de 3 años, 7 meses de gracia, tasa ordinaria del 5% y tasa moratoria del 14% anual. </t>
  </si>
  <si>
    <t>Programa "Guanajuato Contigo"</t>
  </si>
  <si>
    <t>Otorgar un plazo de gracia para el pago de capital e intereses de los créditos en Fondos de Guanajuato de Financiamiento</t>
  </si>
  <si>
    <t>Programa "Adapta tu Negocio"</t>
  </si>
  <si>
    <t>Crédito para facilitar la adquisición de equipo de transporte y puntos de venta para las empresas</t>
  </si>
  <si>
    <t>Programa "Conserva tu empleo"</t>
  </si>
  <si>
    <t>Línea de crédito para financiar la nómina de las emrpesas y negocios</t>
  </si>
  <si>
    <t>Programa "Adelante con tu Negocio"</t>
  </si>
  <si>
    <t>Crédito para facilitar la adquisición de capital de trabajo. Las condiciones del crédito son: plazo de 3 años, créditos desde 100 mil hasta 500 mil pesos, tasa del 6% anual y un periodo de gracia de 4 meses.</t>
  </si>
  <si>
    <t>Programa "Proyectos Productivos"</t>
  </si>
  <si>
    <t>Apoyar con paquetes productivos básicos que permitan inicar, consolidar y fortalecer alguna actividad económica</t>
  </si>
  <si>
    <t>Donaciones económicas</t>
  </si>
  <si>
    <t>Donaciones económicas, de alimentos no perecederos y de artículos de limpieza</t>
  </si>
  <si>
    <t>Plan Impulso al Campo Guanajuato</t>
  </si>
  <si>
    <t>Apoyar a los productores del campo</t>
  </si>
  <si>
    <t>Apoyar a los acreditados de EDUCAFIN</t>
  </si>
  <si>
    <t>No generar intereses durante 3 meses y ofrecer 3 meses a los acreditados de EDUCAFIN que lo necesiten</t>
  </si>
  <si>
    <t>Programa Emergente de Cloración para Sistemas de Agua Potable</t>
  </si>
  <si>
    <t>19 hospitales y más de  1,647,000 personas</t>
  </si>
  <si>
    <t xml:space="preserve">Se entregarán 67.5 toneladas de hipolorito de sodio, 10.4 toneladas de calcio, 12,557 kg de gas cloro y 6,890 frascos de plata coloidal. Además se hará la reposición y mantenimiento de cien equipos de dosificación y filtración. </t>
  </si>
  <si>
    <t>Creación de un programa de Apoyo Alimentario</t>
  </si>
  <si>
    <t>Se adquirirán 1,000 toneladas de maíz para estabilizar el precio de la tortilla</t>
  </si>
  <si>
    <t>Ajuste del presupuesto del Estado para creación de fondo</t>
  </si>
  <si>
    <t>Ajuste del presupuesto del Estado para creación de fondo para atender las emergencias de la pandemia</t>
  </si>
  <si>
    <t>Descuento del 50% del Impuesto sobre la Nómina</t>
  </si>
  <si>
    <t>Estímulo del 50% durante marzo y abril del 2020</t>
  </si>
  <si>
    <t>Prórroga para declaraciones de impuestos</t>
  </si>
  <si>
    <t>Prórroga para declaraciones de impuestos durante marzo y abril del 2020</t>
  </si>
  <si>
    <t xml:space="preserve">Suspensión de actos de fiscalización de impuestos estatales durante marzo y abril </t>
  </si>
  <si>
    <t>Prórroga para el pago de tenencia</t>
  </si>
  <si>
    <t>Ampliación hasta el 30/06/2020 de la vigencia de Estímulos Fiscales al Impuesto sobre la Tenencia</t>
  </si>
  <si>
    <t>Crédito a través de NAFIN y Banca Comercial</t>
  </si>
  <si>
    <t>30-600</t>
  </si>
  <si>
    <t>Acceso a créditos a través de NAFIN por montos desde 100,000 hasta 2,000,000 de pesos, con un tasa de interés fija del 13.9 % anual, 6 meses de gracia y un plazo de hasta 60 meses.</t>
  </si>
  <si>
    <t>Comité Estatal de Vigilancia de Abasto oportuno</t>
  </si>
  <si>
    <t>Comité que se encargará del abasto y el no incremento en precios de la canasta básica</t>
  </si>
  <si>
    <t>Línea telefónica para asesoría laboral</t>
  </si>
  <si>
    <t>Se establece la línea telefónica para garantizar la defensa de los derechos laborales.</t>
  </si>
  <si>
    <t>Descuento del Impuesto sobre el Hospedaje</t>
  </si>
  <si>
    <t>Descuento del 100% al Impuesto sobre Hospedaje durante el bimestre marzo-abril del 2020, sujeto a que el estímulo fiscal lo use para el pago de la plantilla laboral</t>
  </si>
  <si>
    <t>Entrega de insumos y equipo médico</t>
  </si>
  <si>
    <t>El gobierno estatal ha entregado más de 1,700,000 insumos médicos y equipo</t>
  </si>
  <si>
    <t>No se realizarán cortes de servicio de agua potable</t>
  </si>
  <si>
    <t>En los próximos 3 meses no se realizarán cortes de servicio de agua potable</t>
  </si>
  <si>
    <t>Reinstalación de servicios</t>
  </si>
  <si>
    <t>Se reinstalarán servicios que hayan sufrido corte y se brindarán las facilidades necesarias para su regularización</t>
  </si>
  <si>
    <t>Servicio a usuarios</t>
  </si>
  <si>
    <t>Se brindará servicio a todos los usuarios, tengan o no tengan contrato. Donde no exista servicio se apoyará con pipas de agua.</t>
  </si>
  <si>
    <t>Programa de dotación alimentaria</t>
  </si>
  <si>
    <t>Dotación Alimentaria en regiones de alta marginación (Mujeres embarazadas, niños en edad escolar, discapacitados y adultos mayores).</t>
  </si>
  <si>
    <t>Extensión del programa "Asistencia Alimentaria a Familias en Desamparo"</t>
  </si>
  <si>
    <t>Asistencia alimentaria a familias cuyos jefes hayan perdido el empleo a causa de la suspensión de actividades por la contingencia</t>
  </si>
  <si>
    <t>Suspensión de actos de fiscalización en contribuciones estatales para empresas hidalguenses</t>
  </si>
  <si>
    <t>Exención del Impuesto Sobre Nómina</t>
  </si>
  <si>
    <t>Exención del 5% del pago de impuesto sobre nómina durante marzo, abril y mayo del 2019</t>
  </si>
  <si>
    <t>Línea de crédito para MiPyMEs a través de SEDECO</t>
  </si>
  <si>
    <t>Línea contingente de crédito para MiPyMEs a tasa cero, con prórroga de pago de 3 meses y con un plazo de un año para pagarlo. El monto máximo será de hasta 50,000 pesos</t>
  </si>
  <si>
    <t>Prórroga en cobro del programa  "Pon tu Negocio yo te apoyo"</t>
  </si>
  <si>
    <t>Prórroga de 3 meses en cobro del programa  "Pon tu Negocio yo te apoyo"</t>
  </si>
  <si>
    <t>Exención del Impuesto Sobre Nómina a MiPyMEs</t>
  </si>
  <si>
    <t>Exención del 50% del pago de impuesto sobre nómina durante marzo, abril y mayo del 2020</t>
  </si>
  <si>
    <t>Prórroga en cobro del programa "Crece Mujer Emprendedora"</t>
  </si>
  <si>
    <t>Prórroga de 3 meses en el cobro del programa "Crece Mujer Emprendedora"</t>
  </si>
  <si>
    <t>Portal en internet "Consume Hidalgo"</t>
  </si>
  <si>
    <t>Portal en internet para que la gente pueda adquirir bienes con descuentos y entrefas a domicilio</t>
  </si>
  <si>
    <t>Seguro de Emergencia</t>
  </si>
  <si>
    <t>Seguro de desempleo por 3,750 pesos mensuales para trabajadores que resulten positivos por coronavirus y no tengan acceso a seguridad social</t>
  </si>
  <si>
    <t>Entrega de semillas</t>
  </si>
  <si>
    <t>Entrega de semillas de cebada, avena, alfalfa, frijol, pasto forrajero, fertilizante para productores del campo.</t>
  </si>
  <si>
    <t>Entrega de equipo</t>
  </si>
  <si>
    <t>Entrega de animales, equimaiento y herramientas para productores del campo.</t>
  </si>
  <si>
    <t xml:space="preserve">Becas Miguel Hidalgo </t>
  </si>
  <si>
    <t>Adelanto de 4 meses de Becas Miguel Hidalgo a  estudiantes.</t>
  </si>
  <si>
    <t>Prórroga en cobro del programa "Créditos Educativos de Financiamiento para Movilidad Internacional"</t>
  </si>
  <si>
    <t>Prórroga de 3 meses en el cobro del programa "Créditos Educativos de Financiamiento para Movilidad Internacional"</t>
  </si>
  <si>
    <t>Sector Turístico</t>
  </si>
  <si>
    <t>Creación de paquetes de descuento</t>
  </si>
  <si>
    <t>Paquetes de descuento a través de un portal digital</t>
  </si>
  <si>
    <t>Exención del Impuesto sobre Hospedaje</t>
  </si>
  <si>
    <t>Exención del 100% del Impuesto sobre hospedaje durante marzo, abril y mayo del 2020</t>
  </si>
  <si>
    <t>Descuento sobre 5,000 litros</t>
  </si>
  <si>
    <t>Descuento para el consumo de agua por 5,000 litros</t>
  </si>
  <si>
    <t>Se otorgarán paquetes alimenticios al sector más vulnerable de la población</t>
  </si>
  <si>
    <t>Ayuda social directa. Programa "Querétaro Fuerte"</t>
  </si>
  <si>
    <t>Se brindará apoyo de 4,000 pesos por personas a aquellos que perdieron su trabajo por la pandemia</t>
  </si>
  <si>
    <t>Iniciativa Vigilante Ciudadano</t>
  </si>
  <si>
    <t>1300 familias</t>
  </si>
  <si>
    <t>Participación ciudadana como brigadistas ayudando como colaboradores de instituciones de seguridad</t>
  </si>
  <si>
    <t>Prórroga para programas de apoyo a la tenencia</t>
  </si>
  <si>
    <t>Se amplió hasta el 30 de junio los plazos para los programas de Apoyo a la Tenencia y de Verificación Vehícular.</t>
  </si>
  <si>
    <t>Exención de Pagos</t>
  </si>
  <si>
    <t>Durante abril, mayo y junio, los contribuyentes quedaran exentos de pagos a permisos y licencias para venta de bebidas alcóholicas</t>
  </si>
  <si>
    <t>Deducción del pago del impuesto a Nómina</t>
  </si>
  <si>
    <t>Más de 12,000 empresas</t>
  </si>
  <si>
    <t>Deducción del pago del impuesto a Nómina para empresas desde 5 a 50 trabajadores durante abril, mayo y junio.</t>
  </si>
  <si>
    <t>Capturar iniciativa ciudadana</t>
  </si>
  <si>
    <t>Sitio en donde se capturan las iniciativas ciudadanas</t>
  </si>
  <si>
    <t>Ayuda psicológica</t>
  </si>
  <si>
    <t>Instaurar un call-center para apoyo psicológico o médico</t>
  </si>
  <si>
    <t>Apoyo al sector agropecuario</t>
  </si>
  <si>
    <t>Fortalecer el sector agropecuario con impulso a la comercialización, financiamiento, teconología, sanidad, equipo e infraestructura.</t>
  </si>
  <si>
    <t>Exención de Impuestos de hospedaje</t>
  </si>
  <si>
    <t>Durante abril, mayo y junio, los contribuyentes quedaran exentos de impuestos al hospedaje</t>
  </si>
  <si>
    <t>Exención del pago del servicio de agua potable</t>
  </si>
  <si>
    <t>507,000 hogares</t>
  </si>
  <si>
    <t>Se exentará del pago del servicio de agua potable y alcantarillado para los usuarios de hogares, hoteles y comercios en donde brinda servicio la JAPAY</t>
  </si>
  <si>
    <t>Entrega de recursos extraordinarios a municipios de Yucatán</t>
  </si>
  <si>
    <t>106 municipios</t>
  </si>
  <si>
    <t>Entrega de recursos extraordinarios a municipios de Yucatán, que solo pueden ser destinados para compra de alimentos, bien y suministros para la prevención de contagios.</t>
  </si>
  <si>
    <t>Entrega de apoyos alimenticios</t>
  </si>
  <si>
    <t>450,000 familias</t>
  </si>
  <si>
    <t>Entrega de 1,800,000 paquetes alimenticios a familias vulnerables por la pandemia. Serán 4 apoyos por hogar durante dos meses</t>
  </si>
  <si>
    <t>Seguro de Desempleo</t>
  </si>
  <si>
    <t>46,800 familias</t>
  </si>
  <si>
    <t xml:space="preserve">Apoyo máximo de 2,500 pesos mensuales a quienes hayan perdido su empleo o no tengan uno fijo. El apoyo puede ser de hasta 2 meses por beneficiario mediante el Instituto Yucateco del Emprendedor. </t>
  </si>
  <si>
    <t>Descuento en el recibo de consumo de energía eléctrica</t>
  </si>
  <si>
    <t>Descuento del 50% siempre y cuando se mantengan dentro del rango indicado por el estado. La medida aplica durante los meses de abril y mayo</t>
  </si>
  <si>
    <t>Reducción en el Impuesto Cedular sobre la Obtención de Ingresos por Actividades Empresarial</t>
  </si>
  <si>
    <t>Reducción del 100% sobre el impuesto causado durante marzo y abril del 2020</t>
  </si>
  <si>
    <t>Reducción en el Impuesto sobre el Ejercicio Profesional y el Impuesto Adicional para la Ejecución de Obras Materiales y Asistencia Social que se cause sobre este impuesto</t>
  </si>
  <si>
    <t>Reducción en el Impuesto sobre Erogaciones por Remuneración al Trabajo Personal</t>
  </si>
  <si>
    <t>Reducción del 50% sobre el impuesto causado durante marzo y abril del 2020</t>
  </si>
  <si>
    <t>Reducción en las Retenciones del Impuesto sobre Erogaciones por Remuneración al Trabajo Personal</t>
  </si>
  <si>
    <t>Reducción del 50% sobre el monto obligado a retener en los meses de abril y mayo del 2020</t>
  </si>
  <si>
    <t>Ampliación de plazos en las Retenciones del Impuesto sobre Erogaciones por Remuneración al Trabajo Personal</t>
  </si>
  <si>
    <t>Las declaraciones correspondientes a enero, febrero y marzo del 2020 se podrán efectuar a más tardar el 10/06/2020</t>
  </si>
  <si>
    <t>Ampliación de plazos de Impuesto Cedular por la Enajenación de Bienes Inmuebles</t>
  </si>
  <si>
    <t>Se amplía la fecha a los 60 días hábiles siguientes a la fecha de enajenación según correspona al impuesto causado durante marzo o abril del 2020</t>
  </si>
  <si>
    <t>Ampliación de plazos de impuesto sobre loterías, rifas, sorteos, concursos y juegos con cruce de apuestas legalmente permitidos</t>
  </si>
  <si>
    <t>Las declaraciones correspondientes a marzo y abril del 2020 se podrán realizar a más tardar el 10 de julio y 10 de agosto del 2020 respectivamente.</t>
  </si>
  <si>
    <t>Ampliación de plazo al impuesto a las erogaciones en juegos y concursos</t>
  </si>
  <si>
    <t>Las declaraciones correspondientes a marzo y abril del 2020 se podrán realizar a más tardar el 10 de julio y 10 de agosto del 2020, respectivamente.</t>
  </si>
  <si>
    <t>Ampliación de plazo al impuesto sobre Casas de Empeño</t>
  </si>
  <si>
    <t>Las declaraciones correspondientes a marzo y abril del 2020 se podrán realizar a más tardar el 17 de julio y 17 de agosto del 2020, respectivamente.</t>
  </si>
  <si>
    <t>Créditos para personas que trabajan por su cuenta</t>
  </si>
  <si>
    <t>Créditos de máximo 25,000 pesos para adquirir materiales, maquinaria y capital de trabajo con 0% de interés mediante la Secretaría de Desarrollo Social.</t>
  </si>
  <si>
    <t>Entrega en especie y apoyos económicos para trabajadores independientes</t>
  </si>
  <si>
    <t>Apoyos de hasta 17,000 pesos y en especie de materiales, herramientas de trabajo y maquinaria para el desempeño de actividades productivas mediante la Secretaría de Desarrollo Social.</t>
  </si>
  <si>
    <t>Crédito para micro y pequeños empresarios</t>
  </si>
  <si>
    <t>97-388</t>
  </si>
  <si>
    <t>Créditos desde 25,000 hasta 100,000 pesos. Tasa de interés cero hasta el 31 de diciembre del 2020 y tasa del 8% el resto del plazo. El plazo será de 24 meses e incluye 3 meses de gracia en el pago de la primera mensualidad. La medida se llevará a cabo por el Instituto Yucateco de Emprendedores</t>
  </si>
  <si>
    <t>Crédito para micro, pequeñas y medianas empresas</t>
  </si>
  <si>
    <t>60-480</t>
  </si>
  <si>
    <t>Créditos a través de la Secretaría de Fomento Económico y Trabajo. Los créditos son de mínimo 50,000 pesos hasta un máximo de 400,000 pesos, con 0% de tasa de interés hasta el fin del 2020 y 4 meses de gracia en la primera mensualidad.</t>
  </si>
  <si>
    <t>Créditos a través del programa Impulsa Yucatán+NAFIN para empresas del sector estratégico</t>
  </si>
  <si>
    <t>92-920</t>
  </si>
  <si>
    <t>Créditos desde 500,000 hasta 5,000,000 pesos sin comisiones, ni penalización por pronto de pago y el periodo de gracia depende del destinatario del crédito. Los sectores que se benefician de la medida son Manufactura textil, Industria Automotriz, Industria Digital, Industria Manufacturera Automotriz, Hotelería y Restaurantes, Biotecnología, Energías Limpias, Equipo Médico, Servicios de Salud y Hospitalarios.</t>
  </si>
  <si>
    <t>220-2200</t>
  </si>
  <si>
    <t>Créditos desde 5,000 hasta 50,000 pesos. Tasa de interés cero hasta el 31 de diciembre del 2020 y tasa del 8% el resto del plazo. El plazo incluye 4 meses de gracia en el pago de la primera mensualidad. La medida se llevará a cabo por la Secretaría de Fomento y Trabajo</t>
  </si>
  <si>
    <t>Exención del pago del servicio de recolección de basura</t>
  </si>
  <si>
    <t>Se exentará del pago del servicio de recolección de basura a los municipios del Estado</t>
  </si>
  <si>
    <t>Entrega de créditos para la producción, transformación, transporte y comercialización de productos de origen agropecuario, forestal o pesquero.</t>
  </si>
  <si>
    <t>&lt;200</t>
  </si>
  <si>
    <t>Entrega de créditos desde 50,000 pesos de acuerdo con cada solicitud y disponibilidad presupuestal. La medida se llevará a cabo por la Secretaría del Desarrollo Rural</t>
  </si>
  <si>
    <t>Transferencias a productores del sector agropecuario, agroindustrial y agentes económicos del medio rural</t>
  </si>
  <si>
    <t>&lt;16666</t>
  </si>
  <si>
    <t>Entrega de apoyos económicos desde 1,500 pesos a menos que el Comité Técnico del Programa autorice un monto mayor. La Secretaría de Desarrollo Rural llevará a cabo la medida.</t>
  </si>
  <si>
    <t>Entrega de insumos y transferencias al campo</t>
  </si>
  <si>
    <t>&gt;1000</t>
  </si>
  <si>
    <t>Entrega de insumos y transferencias por un valor máximo de 5,000 para apicultores, avicultores, porcicultores, ganaderos, agricultores, mujeres campesinas y cualquiera que se dedique a las labores del campo mediante la Secretaría del Desarrollo Rural</t>
  </si>
  <si>
    <t>Entrega de insumos, herramientas y equipo</t>
  </si>
  <si>
    <t>Entrega de insumos, herramientas y equipo con la meta de afianzar la ganadería e impulsar la reactivación económica del campo mediante la Secretaría del Desarrollo Rural</t>
  </si>
  <si>
    <t>Entrega de apoyos en especia como insumos o materiales</t>
  </si>
  <si>
    <t>&gt;555</t>
  </si>
  <si>
    <t>Apoyos en especie con un valor de hasta 36,000 pesos para emprendedores mayores de edad. La medida la llevará a cabo el Instituto Yucateco de Emprendedores.</t>
  </si>
  <si>
    <t>Apoyo para la Regularización de Predios</t>
  </si>
  <si>
    <t>160 familias</t>
  </si>
  <si>
    <t>Se condonará el pago del concepto de la Regularización Social durante 4 meses para las familias para las familias que paguen su predio en el Instituto de Vivienda del Estado de Yucatán</t>
  </si>
  <si>
    <t>Subsidio para completar la compra de una vivienda</t>
  </si>
  <si>
    <t>&gt;2666</t>
  </si>
  <si>
    <t>Subsidio de hasta 45,000 pesos para mayores de edad con ingresos de hasta 7,395 y sen derechohabientes del INFONAVIT. La medida la llevará a cabo el Instituto de Vivienda del Estado de Yucatán</t>
  </si>
  <si>
    <t>Apoyo a trabajadores del sector con transferencias en efectivo</t>
  </si>
  <si>
    <t>Dos transferencias mensuales de $2,000 pesos en efectivo a trabajadores del sector a cargo de la Secretaría de Pesca y Acuacultura Sustentable.</t>
  </si>
  <si>
    <t>Ampliación de plazo sobre Impuesto a la Venta Final de Bebidas con Contenido Alcohólico</t>
  </si>
  <si>
    <t>Las declaraciones correspondientes a marzo y abril del 2020 se podrán realizar a más tardar el 17 de julio y 17 de agosto del 2020 respectivamente.</t>
  </si>
  <si>
    <t>Reducción del Impuesto sobre Hospedaje</t>
  </si>
  <si>
    <t>Reducción del 100% del Impuesto sobre Hospedaje para los meses de marzo, abril, mayo y junio del 2020</t>
  </si>
  <si>
    <t>Créditos para empresas del sector turístico</t>
  </si>
  <si>
    <t>Créditos de hasta 3,000 pesos por empleado, hasta un máximo de 100 empleados por empresa. El objetivo de la medida es la conservación de la planta laboral, de empresas del sector cuyos empleados perciban una remuneración equivalente a 3 salarios mínimos. El programa otorga 4 meses de gracia, con un plazo de 36 meses y una tasa de interés del 0% hasta el 31 de diciembre del 2020 mediante la Secretaría de Fomento Económico y Trabjo, y la Secretaría de Fomento Turístico.</t>
  </si>
  <si>
    <t>Descuento en Impuesto sobre la Nómina</t>
  </si>
  <si>
    <t>Se descontará 100% en impuesto sobre la nómina a las administraciones municipales y sus organismos operadores de agua potable</t>
  </si>
  <si>
    <t>Entrega de paquetes alimentarios con productos de la canasta básica.</t>
  </si>
  <si>
    <t>Entrega de paquetes alimentarios con productos de la canasta básica al sector más vulnerable de la población</t>
  </si>
  <si>
    <t>Entrega de apoyos alimentarios a gremios afectados por la pandemia</t>
  </si>
  <si>
    <t>Entrega de apoyos alimentarios a gremios de músicos, taxistas, meseros cuyas actividades fueron afectadas por la pandemia</t>
  </si>
  <si>
    <t>Entrega de paquetes de frijol</t>
  </si>
  <si>
    <t>35,000 familias</t>
  </si>
  <si>
    <t>Entrega de 185 toneladas para consumo a familias cuya cosecha de 2019 se vio afectada , a grupos vulnerables y al sector informal.</t>
  </si>
  <si>
    <t>Medidas de austeridad</t>
  </si>
  <si>
    <t>Quedan prohibidas nuevas contrataciones, recategorizaciones y generación de incentivos al personal. Se restringen gastos de celebraciones no sustantivas. Se disminuyen los montos de viáticos, entre otras</t>
  </si>
  <si>
    <t>Apoyo al Autoempleo</t>
  </si>
  <si>
    <t xml:space="preserve">Apoyo de mil a 4 mil pesos a aquellas personas que crean su propio puesto de trabajo y se vierona afectadas por la contingencia, para materia prima o equipamiento. </t>
  </si>
  <si>
    <t>Descuento a derechos de control vehícular</t>
  </si>
  <si>
    <t>Descuento desde 5% hasta 75%  los derechos de control vehícular durante los meses de abril a junio del 2020.</t>
  </si>
  <si>
    <t>Descuento en inscripción de documentos en el catastro estatal</t>
  </si>
  <si>
    <t>Descuento desde 75% hasta del 100% en inscripción de documentos en el catastro estatal durante los meses de abril a junio</t>
  </si>
  <si>
    <t>Condonación del Impuesto sobre Nómina</t>
  </si>
  <si>
    <t>Condonación del 100% del Impuesto sobre Nómina a empresas con menos de 20 trabajadores que se haya generado en marzo y abril.</t>
  </si>
  <si>
    <t>Reducción del Impuesto sobre Nómina</t>
  </si>
  <si>
    <t>Reducción del 50% del Impuesto sobre Nómina a empresas con 21-40 trabajadores que se haya generado en marzo y abril.</t>
  </si>
  <si>
    <t>Reducción del 30% del Impuesto sobre Nómina a empresas con más de 40 trabajadores que se haya generado en marzo y abril.</t>
  </si>
  <si>
    <t>Descuento del Impuesto sobre Estructura</t>
  </si>
  <si>
    <t>Descuentos del 10,20 y 30% en Impuesto sobre Estructura de abril a junio del 2020</t>
  </si>
  <si>
    <t xml:space="preserve">Disminución de tasa de interés </t>
  </si>
  <si>
    <t>Para los meses de abril, mayo y junio, a todos los créditos vigentes del Fondo Plata Zacatecas, se les otorgará 3 meses de gracia en pago a capital y una disminución en la tasa de interés.</t>
  </si>
  <si>
    <t xml:space="preserve">A partir de julio del 2020 se ofrece una reestructuración de crédito a las empresesas acreditadas al Fondo Plata Zacatecas, con plazo de 60 meses y 6 meses de gracia de pago de capital. La tasa de interés sería la previa al descuento de abril, mayo y junio </t>
  </si>
  <si>
    <t>Nuevos Créditos</t>
  </si>
  <si>
    <t xml:space="preserve">Créditos desde 10,000 hasta 125,000 pesos exclusivamente para capital de trabajo, para empresas con máximo 10 empleados. El plazo es de 36 meses, con 4 meses de gracia con tasa cero y 2 meses de gracia con tasa  de interés del 5% anual fija. El pago se hará en 30 pagos mensuales iguales. La Secretaróa de Desarrollo Social llevará a cabo la medida. </t>
  </si>
  <si>
    <t xml:space="preserve">Créditos desde 125,000 hasta 500,000 pesos exclusivamente para capital de trabajo, para empresas con más de 10 empleados. El plazo es de 36 meses, con 4 meses de gracia con tasa de interés del 5% anual fija. El pago se hará en 30 pagos mensuales iguales con tasa de interés del 7%. La Secretaróa de Desarrollo Social llevará a cabo la medida. </t>
  </si>
  <si>
    <t>Créditos Zacatecas+NAFIN</t>
  </si>
  <si>
    <t>&gt;150</t>
  </si>
  <si>
    <t>Acceso a créditos a través de NAFIN on un tasa de interés fija del 13.9 % anual, 6 meses de gracia y un plazo de hasta 5 años.</t>
  </si>
  <si>
    <t>Programa de Estímulos para la conservación de empleos formales</t>
  </si>
  <si>
    <t>Estímulo económico para empresas con 1 a 5 empleados. Para empresas de 1 a 2 empleados se otorgan 6,000 pesos, mientras que para empresas con 3 a 5 empleados se otorgan 8,000. Los sectores prioritarios de la medida son el turístico, servicios en general y el de comercio al por menor.</t>
  </si>
  <si>
    <t>Campaña de servicio a domicilio</t>
  </si>
  <si>
    <t>Diferentes esquemas de descuento dependiendo la empresa que se haga cargo del envío</t>
  </si>
  <si>
    <t>Pago por adelantado de servicios</t>
  </si>
  <si>
    <t>Pago adelantado de servicios para reducir el impacto económico.</t>
  </si>
  <si>
    <t>Consume Local</t>
  </si>
  <si>
    <t>Campaña de apoyo al comercio local a través de esquemas y servicios a domicilio.</t>
  </si>
  <si>
    <t>Entrega de alimento a mascotas</t>
  </si>
  <si>
    <t>Entrega de 2 toneladas de alimento a mascotas abandonadas del estado, a través del DIF</t>
  </si>
  <si>
    <t>Programa Emergente al Ingreso Familiar</t>
  </si>
  <si>
    <t>&gt;3,300</t>
  </si>
  <si>
    <t>Entrega de tarjeta electrónica con saldo de $600 y un kit sanitizador al sector vulnerable de la población a través de la Secretaría del Desarrollo Social.</t>
  </si>
  <si>
    <t>Programa de Apoyo a Apicultores con Suplemento alimenticio</t>
  </si>
  <si>
    <t>320 familias</t>
  </si>
  <si>
    <t>Se entregará apoyo alimenticio en especie para evitar el despoblamiento de 25,000 colmenas. El apoyo cubre el 50% del costo del suplemento energético por colmena, sin exceder 400 colmenas por productor. El costo del suplemento energético es de $90. Convenio entre SECAMPO-UGREAZ</t>
  </si>
  <si>
    <t>Programa de fomento a la producción de forraje en apoyo a la ganadería estatal</t>
  </si>
  <si>
    <t>&gt;1,406</t>
  </si>
  <si>
    <t>Apoyo para la adquisición de semilla certificada de avena, a través de recursos del estado en el ciclo Primavera-Verano 2020</t>
  </si>
  <si>
    <t>Apoyo de fertilizante químico</t>
  </si>
  <si>
    <t>Apoyo para la adquisición de fertilizante químico UREA y DAP 18-46-00 , a través de recursos otorgados por el estado en el ciclo Primavera-Verano 2020</t>
  </si>
  <si>
    <t xml:space="preserve">Programa de apoyo pecuario. </t>
  </si>
  <si>
    <t>9,000 familias</t>
  </si>
  <si>
    <t>Programa de apoyo pecuario en donde se entrega un paquete de 24 aves mixtas. El apoyo se entrega a mujeres del campo para incorporarlas a actividades productivas. Convenio entre SECAMPO Y CEFOPPEZ</t>
  </si>
  <si>
    <t>Créditos con un convenio con FIRA</t>
  </si>
  <si>
    <t>Promover créditos con tasas preferenciales para productos, dispersores y empresas agroalimentarias</t>
  </si>
  <si>
    <t>Entrega de tanques nodriza para acarreo de agua</t>
  </si>
  <si>
    <t xml:space="preserve">Se beneficiará a productores pecuarios de zonas semidesérticas mediante 100 pipas de 3 mil litros </t>
  </si>
  <si>
    <t>Apoyo en compra de artesanías</t>
  </si>
  <si>
    <t>&gt;76</t>
  </si>
  <si>
    <t>Apoyo en compra de artesanías por un valor de hasta 20,000 pesos que cumplan una serie de requisitos.</t>
  </si>
  <si>
    <t>Sector Informal</t>
  </si>
  <si>
    <t>Apoyo económico para actividades informales</t>
  </si>
  <si>
    <t>Apoyo económico de 4,800 pesos para actividades informales del Estado de Zacatecas y no se encuentran en el Registro Federal de Contribuyentes ni cuentan con seguro social y/o patronal ante el IMSS</t>
  </si>
  <si>
    <t>Condonación del Impuesto sobre Hospedaje</t>
  </si>
  <si>
    <t>Condonación del 100% del impuesto generado durante abril y mayo</t>
  </si>
  <si>
    <t># de Beneficiarios</t>
  </si>
  <si>
    <t>Número de Estados con medida</t>
  </si>
  <si>
    <t>MIPYMES: incentivos fiscales</t>
  </si>
  <si>
    <t>MIPYMES: transferencias</t>
  </si>
  <si>
    <t>Políticas encaminadas en reforzar el sector salud de la entidad.</t>
  </si>
  <si>
    <t>Políticas encaminadas en reforzar el sector vivienda de la entidad.</t>
  </si>
  <si>
    <t>Medidas enfocadas en el apoyo a los municipios.</t>
  </si>
  <si>
    <t>Programa impulso NAFIN</t>
  </si>
  <si>
    <t>Medidas</t>
  </si>
  <si>
    <t>Acciones del gobierno que creen empleos o busquen proteger empleos durante el periodo de contigencia sanitaria.</t>
  </si>
  <si>
    <t>Transferencias en efectivo para la población en general.</t>
  </si>
  <si>
    <t>Apoyo al sector agropecuario mediante transferencias en efectivo y en especie, subsidios en efectivo y en especie, créditos preferenciales, entre otros.</t>
  </si>
  <si>
    <t>Acciones para apoyar a aquellas personas que pierdan sus empleos durante el periodo de contingencia sanitaria.</t>
  </si>
  <si>
    <t>Apoyos del gobierno en el pago por el servicio de energía eléctrica.</t>
  </si>
  <si>
    <t>Políticas de crédito enfocadas en las Micro, Pequeñas y Medianas Empresas.</t>
  </si>
  <si>
    <t>Políticas sobre incentivos fiscales enfocadas en las Micro, Pequeñas y Medianas Empresas.</t>
  </si>
  <si>
    <t>Políticas de transferencias enfocadas en las Micro, Pequeñas y Medianas Empresas.</t>
  </si>
  <si>
    <t>Apoyos del gobierno enfocadas en el sector vulnerable de la población.</t>
  </si>
  <si>
    <t>Apoyos a estudiantes y sus familias.</t>
  </si>
  <si>
    <t>Políticas enfocadas en apoyar a los trabajadores del sector informal de la economía.</t>
  </si>
  <si>
    <t>Políticas aplicadas al sector minero de la entidad.</t>
  </si>
  <si>
    <t>Políticas aplicadas al sector pesquero de la entidad.</t>
  </si>
  <si>
    <t>Apoyos enfocados en actividades del sector turístico.</t>
  </si>
  <si>
    <t>Apoyos enfocados en actividades de transporte público de la entidad.</t>
  </si>
  <si>
    <t>Apoyos en el pago y abastecimiento de agua potable a la población afectada.</t>
  </si>
  <si>
    <t>Apoyo alimentario en forma de vales de despensa, tarjetas precargadas y transferencias en especie, para la población vulnerable.</t>
  </si>
  <si>
    <t>Políticas aplicadas por los gobiernos locales de redirección del presupuesto público para la atención de la contingencia sanitaria y económica.</t>
  </si>
  <si>
    <t xml:space="preserve">Políticas de apoyo de liquidez (crédito), en especie, subsidios, entre otros, a comercios locales de la entidad.  </t>
  </si>
  <si>
    <t>Incentivos para evitar la quiebra de empresas o que reduzcan su planta laboral e incentivos fiscales que aplican para la población en general (hogares).</t>
  </si>
  <si>
    <t>Políticas de apoyo orientadas a la protección del sector artesanal de la entidad.</t>
  </si>
  <si>
    <t>Aguascalientes (Ags.)</t>
  </si>
  <si>
    <t>Baja California (B.C.)</t>
  </si>
  <si>
    <t>Baja California Sur (B.C.S.)</t>
  </si>
  <si>
    <t>Campeche (Camp.)</t>
  </si>
  <si>
    <t>Chiapas (Chis.)</t>
  </si>
  <si>
    <t>Chihuahua (Chih.)</t>
  </si>
  <si>
    <t>Ciudad de México (CDMX)</t>
  </si>
  <si>
    <t>Coahuila de Zaragoza (Coah.)</t>
  </si>
  <si>
    <t>Colima (Col.)</t>
  </si>
  <si>
    <t>Durango (Dgo.)</t>
  </si>
  <si>
    <t>Guanajuato (Gto.)</t>
  </si>
  <si>
    <t>Guerrero (Gro.)</t>
  </si>
  <si>
    <t>Hidalgo (Hgo.)</t>
  </si>
  <si>
    <t>Jalisco (Jal.)</t>
  </si>
  <si>
    <t>México (Edo. Méx.)</t>
  </si>
  <si>
    <t>Michoacán de Ocampo (Mich.)</t>
  </si>
  <si>
    <t>Morelos (Mor.)</t>
  </si>
  <si>
    <t>Nayarit (Nay.)</t>
  </si>
  <si>
    <t>Nuevo León (N.L.)</t>
  </si>
  <si>
    <t>Oaxaca (Oax.)</t>
  </si>
  <si>
    <t>Puebla (Pue.)</t>
  </si>
  <si>
    <t>Querétaro (Qro.)</t>
  </si>
  <si>
    <t>Quintana Roo (Q. Roo.)</t>
  </si>
  <si>
    <t>San Luis Potosí (S.L.P.)</t>
  </si>
  <si>
    <t>Sinaloa (Sin.)</t>
  </si>
  <si>
    <t>Sonora (Son.)</t>
  </si>
  <si>
    <t>Tabasco (Tab.)</t>
  </si>
  <si>
    <t>Tamaulipas (Tamps.)</t>
  </si>
  <si>
    <t>Tlaxcala (Tlax.)</t>
  </si>
  <si>
    <t>Veracruz de Ignacio de la Llave (Ver.)</t>
  </si>
  <si>
    <t>Yucatán (Yuc.)</t>
  </si>
  <si>
    <t>Zacatecas (Zac.)</t>
  </si>
  <si>
    <t>Número de categorías con anuncios                         (Total de categorías = 29)</t>
  </si>
  <si>
    <t xml:space="preserve">Resumen de Categorías </t>
  </si>
  <si>
    <t>5 mil créditos para pequeñas empresas. Vencimiento: dos años. Tasa: no especificada. Los recursos serán distribuidos a través del Sistema Integral de Financiamiento para el Desarrollo de Michoacán (SÍ FINANCIA)</t>
  </si>
  <si>
    <t>Compras gubernamentales a empresas locales</t>
  </si>
  <si>
    <t>Compra de insumos gubernamentales a empresas de la entidad</t>
  </si>
  <si>
    <t>Realización de obras de infraestructura que utilizan presupuesto público.</t>
  </si>
  <si>
    <t xml:space="preserve">Otras medidas, como el desarrollo de plataformas web para fomento del consumo local y fomento al empleo. </t>
  </si>
  <si>
    <t>Apoyos y medidas del gobierno encaminadas a apoyar a empresas.</t>
  </si>
  <si>
    <t xml:space="preserve">Apoyo al sector de servicios de la entidad, distinto de comercio en general. </t>
  </si>
  <si>
    <t xml:space="preserve">Resumen </t>
  </si>
  <si>
    <t>Resumen</t>
  </si>
  <si>
    <t>Tipo</t>
  </si>
  <si>
    <t>Entidades Federativas</t>
  </si>
  <si>
    <t>Clasificación de acuerdo al tipo de medida</t>
  </si>
  <si>
    <t>Tipo de política</t>
  </si>
  <si>
    <t>Gasto Adicional y facilidades fiscales (1)</t>
  </si>
  <si>
    <t>Austeridad Gubernamental (2)</t>
  </si>
  <si>
    <t>Financiamiento (3)</t>
  </si>
  <si>
    <t>Otros (4)</t>
  </si>
  <si>
    <t xml:space="preserve">Medidas cuyo objetivo es el la creación del espacio fiscal para el financiamiento parcial de las medidas del rubro anterior. </t>
  </si>
  <si>
    <t xml:space="preserve">Medidas que implican apoyos distintos a los antes mencionados. Entre ellos, destaca la implementación de plataformas web para el fomento de consumo local </t>
  </si>
  <si>
    <t xml:space="preserve">Medidas relacionadas con la entrega de apoyos de liquidez (créditos), reestructuración de créditos existentes, otorgamiento de periodos de gracia, suspensión de pagos, subsidio a créditos vía tasa de interés, provisión de garantías, entre otras. </t>
  </si>
  <si>
    <t xml:space="preserve">Apoyo de mil 500 pesos a personas que estén registradas en STyFE, o que puedan demostrar que comenzaron el trámite antes del 23 de marzo </t>
  </si>
  <si>
    <t xml:space="preserve">Apoyo contingente de mil 500 pesos mensuales, por dos meses. Apoyo destinado a 35 mil personas </t>
  </si>
  <si>
    <t>México</t>
  </si>
  <si>
    <t>Exención Impuesto Sobre Hospedaje</t>
  </si>
  <si>
    <t xml:space="preserve">El gobernador dio a conocer que el programa de apoyo económico tendrá una bolsa de 300 millones de pesos. Este monto corresponde al total del Paquete Económico </t>
  </si>
  <si>
    <t xml:space="preserve">Medidas que implican: i) el gasto de recursos adicionales por parte del Estado; o ii) la pérdida en ingresos fiscales, derivados de exenciones, descuentos y subsidios fiscales. </t>
  </si>
  <si>
    <t>Recursos Asignados</t>
  </si>
  <si>
    <t>Recursos Anunciados</t>
  </si>
  <si>
    <t>Se otorgará un 90% de descuento en intereses moratorios en aduedos por concepto de cuotas aportadas al FDIA.</t>
  </si>
  <si>
    <t>Beneficio de un plazo de gracia en el cobro de cuotas de mantenimiento por los meses de abril, mayo y junio. .</t>
  </si>
  <si>
    <t>Base de acciones de Gobiernos Estatales en materia económica y financiera en respuesta a la contingencia sanitaria de Covid-19</t>
  </si>
  <si>
    <t>Prórroga en reducciones del pago de adeudos relativo a tenencia</t>
  </si>
  <si>
    <t xml:space="preserve">Prórroga en pago de los derechos por los servicios de control vehicular </t>
  </si>
  <si>
    <t>Refuerzo al Sector Salud</t>
  </si>
  <si>
    <t xml:space="preserve">Se anuncia un refuerzo al sector salud a través de la compra de insumos. </t>
  </si>
  <si>
    <t>Entrega de recursos extraordinarios a municipios de Coahuila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</si>
</sst>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quot;$&quot;#,##0.00"/>
  </numFmts>
  <fonts count="17" x14ac:knownFonts="1">
    <font>
      <sz val="12"/>
      <color theme="1"/>
      <name val="Calibri"/>
      <family val="2"/>
      <scheme val="minor"/>
    </font>
    <font>
      <sz val="12"/>
      <color theme="1"/>
      <name val="Calibri"/>
      <family val="2"/>
      <scheme val="minor"/>
    </font>
    <font>
      <u/>
      <sz val="12"/>
      <color theme="10"/>
      <name val="Calibri"/>
      <family val="2"/>
      <scheme val="minor"/>
    </font>
    <font>
      <sz val="16"/>
      <color theme="1"/>
      <name val="Calibri"/>
      <family val="2"/>
      <scheme val="minor"/>
    </font>
    <font>
      <sz val="8"/>
      <name val="Calibri"/>
      <family val="2"/>
      <scheme val="minor"/>
    </font>
    <font>
      <sz val="12"/>
      <color theme="1"/>
      <name val="Arial"/>
      <family val="2"/>
    </font>
    <font>
      <b/>
      <sz val="14"/>
      <color theme="1"/>
      <name val="Arial"/>
      <family val="2"/>
    </font>
    <font>
      <sz val="16"/>
      <color theme="1"/>
      <name val="Arial"/>
      <family val="2"/>
    </font>
    <font>
      <b/>
      <sz val="18"/>
      <color theme="0"/>
      <name val="Arial"/>
      <family val="2"/>
    </font>
    <font>
      <sz val="12"/>
      <color rgb="FF000000"/>
      <name val="Arial"/>
      <family val="2"/>
    </font>
    <font>
      <sz val="12"/>
      <name val="Arial"/>
      <family val="2"/>
    </font>
    <font>
      <b/>
      <sz val="18"/>
      <name val="Arial"/>
      <family val="2"/>
    </font>
    <font>
      <sz val="14"/>
      <color theme="1"/>
      <name val="Arial"/>
      <family val="2"/>
    </font>
    <font>
      <sz val="14"/>
      <color theme="0"/>
      <name val="Arial"/>
      <family val="2"/>
    </font>
    <font>
      <sz val="14"/>
      <color rgb="FF222222"/>
      <name val="Arial"/>
      <family val="2"/>
    </font>
    <font>
      <sz val="12"/>
      <color theme="0"/>
      <name val="Arial"/>
      <family val="2"/>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13">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193">
    <xf numFmtId="0" fontId="0" fillId="0" borderId="0" xfId="0"/>
    <xf numFmtId="0" fontId="0" fillId="2" borderId="0" xfId="0" applyFill="1"/>
    <xf numFmtId="3" fontId="0" fillId="2" borderId="0" xfId="0" applyNumberFormat="1" applyFill="1"/>
    <xf numFmtId="9" fontId="0" fillId="2" borderId="0" xfId="1" applyFont="1" applyFill="1"/>
    <xf numFmtId="166" fontId="0" fillId="2" borderId="0" xfId="0" applyNumberFormat="1" applyFill="1" applyAlignment="1">
      <alignment horizontal="right" vertical="center"/>
    </xf>
    <xf numFmtId="0" fontId="0" fillId="2" borderId="0" xfId="0" applyFill="1" applyAlignment="1">
      <alignment horizontal="center" vertical="center" wrapText="1"/>
    </xf>
    <xf numFmtId="0" fontId="5" fillId="2" borderId="0" xfId="0" applyFont="1" applyFill="1"/>
    <xf numFmtId="0" fontId="8" fillId="2" borderId="0" xfId="0" applyFont="1" applyFill="1" applyBorder="1" applyAlignment="1">
      <alignment horizontal="left" wrapText="1"/>
    </xf>
    <xf numFmtId="0" fontId="7" fillId="2" borderId="0" xfId="0" applyFont="1" applyFill="1" applyBorder="1" applyAlignment="1">
      <alignment horizontal="center" vertical="center"/>
    </xf>
    <xf numFmtId="0" fontId="5" fillId="2" borderId="3" xfId="0" applyFont="1" applyFill="1" applyBorder="1" applyAlignment="1">
      <alignment horizontal="center" vertical="center"/>
    </xf>
    <xf numFmtId="0" fontId="8" fillId="2" borderId="0" xfId="0" applyFont="1" applyFill="1" applyBorder="1"/>
    <xf numFmtId="166" fontId="5" fillId="2" borderId="3" xfId="0" applyNumberFormat="1" applyFont="1" applyFill="1" applyBorder="1" applyAlignment="1">
      <alignment horizontal="right" vertical="center"/>
    </xf>
    <xf numFmtId="3" fontId="5" fillId="2" borderId="3" xfId="0" applyNumberFormat="1" applyFont="1" applyFill="1" applyBorder="1" applyAlignment="1">
      <alignment horizontal="right" vertical="center"/>
    </xf>
    <xf numFmtId="14" fontId="5" fillId="2" borderId="3" xfId="0" applyNumberFormat="1" applyFont="1" applyFill="1" applyBorder="1" applyAlignment="1">
      <alignment horizontal="right" vertical="center"/>
    </xf>
    <xf numFmtId="2" fontId="5" fillId="2" borderId="3" xfId="0" applyNumberFormat="1" applyFont="1" applyFill="1" applyBorder="1" applyAlignment="1">
      <alignment horizontal="right" vertical="center"/>
    </xf>
    <xf numFmtId="0" fontId="5" fillId="2" borderId="3" xfId="0" applyNumberFormat="1" applyFont="1" applyFill="1" applyBorder="1" applyAlignment="1">
      <alignment horizontal="right" vertical="center"/>
    </xf>
    <xf numFmtId="3" fontId="5" fillId="2" borderId="3" xfId="0" applyNumberFormat="1" applyFont="1" applyFill="1" applyBorder="1" applyAlignment="1">
      <alignment horizontal="center" vertical="center"/>
    </xf>
    <xf numFmtId="0" fontId="6" fillId="2" borderId="0" xfId="0" applyFont="1" applyFill="1"/>
    <xf numFmtId="0" fontId="5" fillId="0" borderId="3" xfId="0" applyFont="1" applyBorder="1" applyAlignment="1">
      <alignment horizontal="center" vertical="center" wrapText="1"/>
    </xf>
    <xf numFmtId="0" fontId="5" fillId="0" borderId="3" xfId="0" applyNumberFormat="1" applyFont="1" applyBorder="1" applyAlignment="1">
      <alignment horizontal="right" vertical="center"/>
    </xf>
    <xf numFmtId="14" fontId="5" fillId="0" borderId="3" xfId="0" applyNumberFormat="1" applyFont="1" applyBorder="1" applyAlignment="1">
      <alignment horizontal="right" vertical="center"/>
    </xf>
    <xf numFmtId="0" fontId="5" fillId="0" borderId="3" xfId="0" applyFont="1" applyBorder="1" applyAlignment="1">
      <alignment horizontal="center" vertical="center"/>
    </xf>
    <xf numFmtId="3" fontId="5" fillId="0" borderId="3" xfId="0" applyNumberFormat="1" applyFont="1" applyBorder="1" applyAlignment="1">
      <alignment horizontal="right" vertical="center"/>
    </xf>
    <xf numFmtId="166" fontId="5" fillId="0" borderId="3" xfId="0" applyNumberFormat="1" applyFont="1" applyBorder="1" applyAlignment="1">
      <alignment horizontal="right" vertical="center"/>
    </xf>
    <xf numFmtId="3" fontId="5" fillId="0" borderId="3" xfId="0" applyNumberFormat="1" applyFont="1" applyBorder="1" applyAlignment="1">
      <alignment horizontal="center" vertical="center"/>
    </xf>
    <xf numFmtId="0" fontId="5" fillId="0" borderId="3" xfId="0" applyFont="1" applyBorder="1" applyAlignment="1">
      <alignment horizontal="right" vertical="center"/>
    </xf>
    <xf numFmtId="0" fontId="5" fillId="0" borderId="3" xfId="0" applyFont="1" applyBorder="1" applyAlignment="1">
      <alignment horizontal="right" vertical="center" wrapText="1"/>
    </xf>
    <xf numFmtId="0" fontId="5" fillId="0" borderId="3" xfId="0" applyFont="1" applyFill="1" applyBorder="1" applyAlignment="1">
      <alignment horizontal="right" vertical="center" wrapText="1"/>
    </xf>
    <xf numFmtId="0" fontId="5" fillId="2" borderId="3"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5" fillId="2" borderId="3" xfId="0" applyFont="1" applyFill="1" applyBorder="1" applyAlignment="1">
      <alignment horizontal="right" vertical="center" wrapText="1"/>
    </xf>
    <xf numFmtId="0" fontId="0" fillId="2" borderId="0" xfId="0" applyFill="1" applyBorder="1"/>
    <xf numFmtId="0" fontId="5" fillId="0" borderId="3" xfId="0" applyFont="1" applyFill="1" applyBorder="1" applyAlignment="1">
      <alignment horizontal="left" vertical="center" wrapText="1"/>
    </xf>
    <xf numFmtId="0" fontId="2" fillId="2" borderId="0" xfId="2" applyFill="1"/>
    <xf numFmtId="166" fontId="5" fillId="0" borderId="3" xfId="0" applyNumberFormat="1" applyFont="1" applyFill="1" applyBorder="1" applyAlignment="1">
      <alignment horizontal="right" vertical="center"/>
    </xf>
    <xf numFmtId="0" fontId="5" fillId="0" borderId="3" xfId="0" applyFont="1" applyFill="1" applyBorder="1" applyAlignment="1">
      <alignment horizontal="center" vertical="center" wrapText="1"/>
    </xf>
    <xf numFmtId="166" fontId="0" fillId="2" borderId="0" xfId="0" applyNumberFormat="1" applyFill="1"/>
    <xf numFmtId="0" fontId="5" fillId="0" borderId="3" xfId="0" applyFont="1" applyFill="1" applyBorder="1" applyAlignment="1">
      <alignment horizontal="center" vertical="center"/>
    </xf>
    <xf numFmtId="14" fontId="5" fillId="0" borderId="3" xfId="0" applyNumberFormat="1" applyFont="1" applyBorder="1" applyAlignment="1">
      <alignment horizontal="right" vertical="center" wrapText="1"/>
    </xf>
    <xf numFmtId="166" fontId="5" fillId="0" borderId="3"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14" fontId="5" fillId="0" borderId="3" xfId="0" applyNumberFormat="1" applyFont="1" applyFill="1" applyBorder="1" applyAlignment="1">
      <alignment horizontal="right" vertical="center" wrapText="1"/>
    </xf>
    <xf numFmtId="0" fontId="3" fillId="2" borderId="0" xfId="0" applyFont="1" applyFill="1"/>
    <xf numFmtId="14" fontId="9" fillId="0" borderId="3" xfId="0" applyNumberFormat="1" applyFont="1" applyBorder="1" applyAlignment="1">
      <alignment horizontal="right" vertical="center" wrapText="1"/>
    </xf>
    <xf numFmtId="0" fontId="9" fillId="0" borderId="3" xfId="0" applyFont="1" applyBorder="1" applyAlignment="1">
      <alignment horizontal="right" vertical="center" wrapText="1"/>
    </xf>
    <xf numFmtId="0" fontId="5" fillId="0" borderId="3" xfId="0" applyFont="1" applyBorder="1" applyAlignment="1">
      <alignment horizontal="left" vertical="center" wrapText="1"/>
    </xf>
    <xf numFmtId="0" fontId="5" fillId="0" borderId="3" xfId="0" applyFont="1" applyBorder="1" applyAlignment="1">
      <alignment horizontal="right" vertical="center" wrapText="1"/>
    </xf>
    <xf numFmtId="164" fontId="5" fillId="0" borderId="3" xfId="4" applyFont="1" applyBorder="1" applyAlignment="1">
      <alignment horizontal="right" vertical="center" wrapText="1"/>
    </xf>
    <xf numFmtId="0" fontId="6" fillId="2" borderId="0" xfId="0" applyFont="1" applyFill="1" applyAlignment="1">
      <alignment wrapText="1"/>
    </xf>
    <xf numFmtId="0" fontId="0" fillId="2" borderId="0" xfId="0" applyFill="1" applyAlignment="1">
      <alignment horizontal="left" vertical="center" wrapText="1"/>
    </xf>
    <xf numFmtId="164" fontId="0" fillId="2" borderId="0" xfId="4" applyFont="1" applyFill="1" applyAlignment="1">
      <alignment horizontal="right" vertical="center" wrapText="1"/>
    </xf>
    <xf numFmtId="0" fontId="0" fillId="2" borderId="0" xfId="3" applyNumberFormat="1" applyFont="1" applyFill="1" applyAlignment="1">
      <alignment horizontal="right" vertical="center" wrapText="1"/>
    </xf>
    <xf numFmtId="0" fontId="0" fillId="2" borderId="0" xfId="0" applyFill="1" applyAlignment="1">
      <alignment horizontal="right" vertical="center" wrapText="1"/>
    </xf>
    <xf numFmtId="0" fontId="0" fillId="2" borderId="0" xfId="0" applyFill="1" applyAlignment="1">
      <alignment vertical="center" wrapText="1"/>
    </xf>
    <xf numFmtId="0" fontId="0" fillId="2" borderId="0" xfId="0" applyFill="1" applyAlignment="1">
      <alignment wrapText="1"/>
    </xf>
    <xf numFmtId="0" fontId="5" fillId="2" borderId="0" xfId="0" applyFont="1" applyFill="1" applyAlignment="1"/>
    <xf numFmtId="164" fontId="0" fillId="2" borderId="0" xfId="4" applyFont="1" applyFill="1" applyAlignment="1">
      <alignment vertical="center" wrapText="1"/>
    </xf>
    <xf numFmtId="164" fontId="5" fillId="0" borderId="3" xfId="4" applyFont="1" applyBorder="1" applyAlignment="1">
      <alignment horizontal="left" vertical="center" wrapText="1"/>
    </xf>
    <xf numFmtId="14" fontId="5" fillId="0" borderId="3" xfId="0" applyNumberFormat="1" applyFont="1" applyBorder="1" applyAlignment="1">
      <alignment horizontal="right" wrapText="1"/>
    </xf>
    <xf numFmtId="14" fontId="5" fillId="0" borderId="0" xfId="0" applyNumberFormat="1" applyFont="1" applyAlignment="1">
      <alignment horizontal="right" vertical="center"/>
    </xf>
    <xf numFmtId="14" fontId="10" fillId="0" borderId="3" xfId="0" applyNumberFormat="1" applyFont="1" applyBorder="1" applyAlignment="1">
      <alignment horizontal="right" vertical="center" wrapText="1"/>
    </xf>
    <xf numFmtId="164" fontId="5" fillId="0" borderId="5" xfId="4" applyFont="1" applyBorder="1" applyAlignment="1">
      <alignment horizontal="left" vertical="center" wrapText="1"/>
    </xf>
    <xf numFmtId="164" fontId="5" fillId="0" borderId="7" xfId="4" applyFont="1" applyFill="1" applyBorder="1" applyAlignment="1">
      <alignment horizontal="left" vertical="center" wrapText="1"/>
    </xf>
    <xf numFmtId="164" fontId="5" fillId="0" borderId="7" xfId="4" applyFont="1" applyFill="1" applyBorder="1" applyAlignment="1">
      <alignment horizontal="right" vertical="center" wrapText="1"/>
    </xf>
    <xf numFmtId="164" fontId="5" fillId="0" borderId="3" xfId="4" applyFont="1" applyBorder="1" applyAlignment="1">
      <alignment horizontal="right" vertical="center"/>
    </xf>
    <xf numFmtId="0" fontId="6" fillId="2" borderId="0" xfId="0" applyFont="1" applyFill="1" applyAlignment="1"/>
    <xf numFmtId="164" fontId="0" fillId="2" borderId="0" xfId="4" applyFont="1" applyFill="1"/>
    <xf numFmtId="164" fontId="0" fillId="2" borderId="0" xfId="4" applyFont="1" applyFill="1" applyAlignment="1">
      <alignment vertical="center"/>
    </xf>
    <xf numFmtId="0" fontId="0" fillId="2" borderId="0" xfId="0" applyFill="1" applyAlignment="1">
      <alignment horizontal="left" wrapText="1"/>
    </xf>
    <xf numFmtId="164" fontId="0" fillId="2" borderId="0" xfId="4" applyFont="1" applyFill="1" applyAlignment="1">
      <alignment horizontal="right" vertical="center"/>
    </xf>
    <xf numFmtId="0" fontId="0" fillId="2" borderId="0" xfId="3" applyNumberFormat="1" applyFont="1" applyFill="1" applyAlignment="1">
      <alignment horizontal="right" vertical="center"/>
    </xf>
    <xf numFmtId="0" fontId="0" fillId="2" borderId="0" xfId="0" applyFill="1" applyAlignment="1">
      <alignment horizontal="right" wrapText="1"/>
    </xf>
    <xf numFmtId="3" fontId="5" fillId="0" borderId="3" xfId="3" applyNumberFormat="1" applyFont="1" applyBorder="1" applyAlignment="1">
      <alignment horizontal="right" vertical="center"/>
    </xf>
    <xf numFmtId="0" fontId="5" fillId="0" borderId="3" xfId="3" applyNumberFormat="1" applyFont="1" applyBorder="1" applyAlignment="1">
      <alignment horizontal="right" vertical="center" wrapText="1"/>
    </xf>
    <xf numFmtId="14" fontId="5" fillId="0" borderId="3" xfId="3" applyNumberFormat="1" applyFont="1" applyBorder="1" applyAlignment="1">
      <alignment horizontal="right" vertical="center"/>
    </xf>
    <xf numFmtId="0" fontId="5" fillId="0" borderId="3" xfId="3" applyNumberFormat="1" applyFont="1" applyBorder="1" applyAlignment="1">
      <alignment horizontal="right" vertical="center"/>
    </xf>
    <xf numFmtId="0" fontId="0" fillId="2" borderId="0" xfId="0" applyFill="1" applyAlignment="1">
      <alignment horizontal="center" wrapText="1"/>
    </xf>
    <xf numFmtId="164" fontId="5" fillId="0" borderId="3" xfId="4" applyFont="1" applyFill="1" applyBorder="1" applyAlignment="1">
      <alignment horizontal="left" vertical="center" wrapText="1"/>
    </xf>
    <xf numFmtId="164" fontId="0" fillId="2" borderId="0" xfId="4" applyFont="1" applyFill="1" applyAlignment="1">
      <alignment wrapText="1"/>
    </xf>
    <xf numFmtId="0" fontId="11" fillId="2" borderId="0" xfId="0" applyFont="1" applyFill="1" applyBorder="1" applyAlignment="1">
      <alignment wrapText="1"/>
    </xf>
    <xf numFmtId="166" fontId="5" fillId="0" borderId="3" xfId="4" applyNumberFormat="1" applyFont="1" applyBorder="1" applyAlignment="1">
      <alignment horizontal="right" vertical="center" wrapText="1"/>
    </xf>
    <xf numFmtId="0" fontId="5" fillId="0" borderId="3" xfId="0" applyFont="1" applyBorder="1" applyAlignment="1">
      <alignment horizontal="left" vertical="center" wrapText="1"/>
    </xf>
    <xf numFmtId="166" fontId="5" fillId="0" borderId="3" xfId="0" applyNumberFormat="1" applyFont="1" applyBorder="1" applyAlignment="1">
      <alignment horizontal="right" vertical="center" wrapText="1"/>
    </xf>
    <xf numFmtId="0" fontId="5" fillId="0" borderId="3" xfId="0" applyFont="1" applyBorder="1" applyAlignment="1">
      <alignment horizontal="right" vertical="center" wrapText="1"/>
    </xf>
    <xf numFmtId="0" fontId="12" fillId="2" borderId="0" xfId="0" applyFont="1" applyFill="1"/>
    <xf numFmtId="0" fontId="13" fillId="3" borderId="3" xfId="0" applyFont="1" applyFill="1" applyBorder="1" applyAlignment="1">
      <alignment horizontal="left" vertical="center" wrapText="1"/>
    </xf>
    <xf numFmtId="0" fontId="13" fillId="3" borderId="3" xfId="0" applyFont="1" applyFill="1" applyBorder="1" applyAlignment="1">
      <alignment horizontal="left" vertical="center"/>
    </xf>
    <xf numFmtId="164" fontId="13" fillId="3" borderId="3" xfId="4" applyFont="1" applyFill="1" applyBorder="1" applyAlignment="1">
      <alignment horizontal="right" vertical="center"/>
    </xf>
    <xf numFmtId="0" fontId="13" fillId="3" borderId="3" xfId="3" applyNumberFormat="1" applyFont="1" applyFill="1" applyBorder="1" applyAlignment="1">
      <alignment horizontal="right" vertical="center"/>
    </xf>
    <xf numFmtId="0" fontId="13" fillId="3" borderId="3" xfId="0" applyFont="1" applyFill="1" applyBorder="1" applyAlignment="1">
      <alignment horizontal="right" vertical="center"/>
    </xf>
    <xf numFmtId="0" fontId="13" fillId="3" borderId="3"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3" xfId="0" applyFont="1" applyFill="1" applyBorder="1"/>
    <xf numFmtId="0" fontId="13" fillId="3" borderId="3" xfId="0" applyFont="1" applyFill="1" applyBorder="1" applyAlignment="1">
      <alignment horizontal="center" vertical="center"/>
    </xf>
    <xf numFmtId="0" fontId="13" fillId="3" borderId="8" xfId="0" applyFont="1" applyFill="1" applyBorder="1" applyAlignment="1">
      <alignment horizontal="center" vertical="center" wrapText="1"/>
    </xf>
    <xf numFmtId="0" fontId="13" fillId="3" borderId="3" xfId="0" applyFont="1" applyFill="1" applyBorder="1" applyAlignment="1">
      <alignment vertical="center"/>
    </xf>
    <xf numFmtId="0" fontId="13" fillId="3" borderId="5" xfId="0" applyFont="1" applyFill="1" applyBorder="1" applyAlignment="1">
      <alignment horizontal="center" vertical="center" wrapText="1"/>
    </xf>
    <xf numFmtId="0" fontId="13" fillId="3" borderId="3" xfId="0" applyFont="1" applyFill="1" applyBorder="1" applyAlignment="1">
      <alignment horizontal="left" wrapText="1"/>
    </xf>
    <xf numFmtId="0" fontId="13" fillId="3" borderId="3" xfId="0" applyFont="1" applyFill="1" applyBorder="1" applyAlignment="1">
      <alignment horizontal="right"/>
    </xf>
    <xf numFmtId="0" fontId="13" fillId="3" borderId="3" xfId="0" applyFont="1" applyFill="1" applyBorder="1" applyAlignment="1">
      <alignment horizontal="center" vertical="center" wrapText="1"/>
    </xf>
    <xf numFmtId="0" fontId="13" fillId="3" borderId="3" xfId="0" applyFont="1" applyFill="1" applyBorder="1" applyAlignment="1"/>
    <xf numFmtId="0" fontId="13" fillId="3" borderId="3" xfId="0" applyFont="1" applyFill="1" applyBorder="1" applyAlignment="1">
      <alignment horizontal="right" vertical="center" wrapText="1"/>
    </xf>
    <xf numFmtId="0" fontId="13" fillId="3" borderId="3" xfId="0" applyFont="1" applyFill="1" applyBorder="1" applyAlignment="1">
      <alignment wrapText="1"/>
    </xf>
    <xf numFmtId="0" fontId="13" fillId="3" borderId="3" xfId="0" applyFont="1" applyFill="1" applyBorder="1" applyAlignment="1">
      <alignment vertical="center" wrapText="1"/>
    </xf>
    <xf numFmtId="0" fontId="13" fillId="3" borderId="6" xfId="0" applyFont="1" applyFill="1" applyBorder="1"/>
    <xf numFmtId="0" fontId="13" fillId="3" borderId="7" xfId="0" applyFont="1" applyFill="1" applyBorder="1"/>
    <xf numFmtId="0" fontId="13" fillId="3" borderId="5" xfId="0" applyFont="1" applyFill="1" applyBorder="1"/>
    <xf numFmtId="0" fontId="12" fillId="2" borderId="4" xfId="0" applyFont="1" applyFill="1" applyBorder="1" applyAlignment="1">
      <alignment horizontal="center"/>
    </xf>
    <xf numFmtId="0" fontId="14" fillId="2" borderId="3" xfId="0" applyFont="1" applyFill="1" applyBorder="1" applyAlignment="1">
      <alignment horizontal="center"/>
    </xf>
    <xf numFmtId="0" fontId="12" fillId="2" borderId="3" xfId="0" applyFont="1" applyFill="1" applyBorder="1" applyAlignment="1">
      <alignment horizontal="center"/>
    </xf>
    <xf numFmtId="0" fontId="13" fillId="3" borderId="6"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3" fillId="3" borderId="3" xfId="0" applyFont="1" applyFill="1" applyBorder="1" applyAlignment="1">
      <alignment horizontal="right" wrapText="1"/>
    </xf>
    <xf numFmtId="0" fontId="12" fillId="2" borderId="0" xfId="0" applyFont="1" applyFill="1" applyBorder="1" applyAlignment="1">
      <alignment horizontal="right"/>
    </xf>
    <xf numFmtId="0" fontId="12" fillId="2" borderId="0" xfId="0" applyFont="1" applyFill="1" applyBorder="1" applyAlignment="1">
      <alignment horizontal="right" vertical="center"/>
    </xf>
    <xf numFmtId="0" fontId="13" fillId="3" borderId="3" xfId="0" applyFont="1" applyFill="1" applyBorder="1" applyAlignment="1">
      <alignment horizontal="center"/>
    </xf>
    <xf numFmtId="164" fontId="13" fillId="3" borderId="3" xfId="4" applyFont="1" applyFill="1" applyBorder="1" applyAlignment="1">
      <alignment horizontal="right"/>
    </xf>
    <xf numFmtId="0" fontId="12" fillId="2" borderId="0" xfId="0" applyFont="1" applyFill="1" applyBorder="1" applyAlignment="1">
      <alignment horizontal="right" wrapText="1"/>
    </xf>
    <xf numFmtId="0" fontId="12" fillId="2" borderId="0" xfId="0" applyFont="1" applyFill="1" applyBorder="1" applyAlignment="1">
      <alignment horizontal="right" vertical="center" wrapText="1"/>
    </xf>
    <xf numFmtId="0" fontId="5" fillId="2" borderId="3" xfId="0" applyFont="1" applyFill="1" applyBorder="1" applyAlignment="1">
      <alignment horizontal="center" vertical="center" wrapText="1"/>
    </xf>
    <xf numFmtId="0" fontId="5" fillId="2" borderId="3" xfId="2" applyFont="1" applyFill="1" applyBorder="1" applyAlignment="1">
      <alignment horizontal="center" vertical="center"/>
    </xf>
    <xf numFmtId="166" fontId="0" fillId="2" borderId="0" xfId="0" applyNumberFormat="1" applyFill="1" applyAlignment="1">
      <alignment wrapText="1"/>
    </xf>
    <xf numFmtId="0" fontId="13" fillId="3" borderId="6" xfId="0" applyFont="1" applyFill="1" applyBorder="1" applyAlignment="1">
      <alignment vertical="center" wrapText="1"/>
    </xf>
    <xf numFmtId="0" fontId="15" fillId="3" borderId="6" xfId="0" applyFont="1" applyFill="1" applyBorder="1" applyAlignment="1">
      <alignment wrapText="1"/>
    </xf>
    <xf numFmtId="0" fontId="15" fillId="3" borderId="3" xfId="0" applyFont="1" applyFill="1" applyBorder="1" applyAlignment="1">
      <alignment wrapText="1"/>
    </xf>
    <xf numFmtId="0" fontId="15" fillId="3" borderId="6" xfId="0" applyFont="1" applyFill="1" applyBorder="1" applyAlignment="1"/>
    <xf numFmtId="0" fontId="5" fillId="2" borderId="1" xfId="0" applyFont="1" applyFill="1" applyBorder="1" applyAlignment="1">
      <alignment wrapText="1"/>
    </xf>
    <xf numFmtId="0" fontId="15" fillId="3" borderId="3" xfId="0" applyFont="1" applyFill="1" applyBorder="1" applyAlignment="1"/>
    <xf numFmtId="0" fontId="5" fillId="2" borderId="11" xfId="0" applyFont="1" applyFill="1" applyBorder="1" applyAlignment="1">
      <alignment wrapText="1"/>
    </xf>
    <xf numFmtId="0" fontId="15" fillId="3" borderId="3" xfId="0" applyFont="1" applyFill="1" applyBorder="1" applyAlignment="1">
      <alignment vertical="top"/>
    </xf>
    <xf numFmtId="0" fontId="15" fillId="3" borderId="12" xfId="0" applyFont="1" applyFill="1" applyBorder="1" applyAlignment="1">
      <alignment horizontal="left" vertical="center"/>
    </xf>
    <xf numFmtId="0" fontId="15" fillId="3" borderId="12" xfId="0" applyFont="1" applyFill="1" applyBorder="1" applyAlignment="1">
      <alignment horizontal="left" vertical="center" wrapText="1"/>
    </xf>
    <xf numFmtId="0" fontId="5" fillId="2" borderId="1" xfId="0" applyFont="1" applyFill="1" applyBorder="1" applyAlignment="1">
      <alignment vertical="center"/>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0" borderId="3" xfId="0" applyFont="1" applyBorder="1" applyAlignment="1">
      <alignment horizontal="right" vertical="center" wrapText="1"/>
    </xf>
    <xf numFmtId="0" fontId="13" fillId="3" borderId="5" xfId="0" applyFont="1" applyFill="1" applyBorder="1" applyAlignment="1">
      <alignment vertical="center" wrapText="1"/>
    </xf>
    <xf numFmtId="0" fontId="16" fillId="2" borderId="0" xfId="0" applyFont="1" applyFill="1"/>
    <xf numFmtId="164" fontId="0" fillId="2" borderId="0" xfId="0" applyNumberFormat="1" applyFill="1"/>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2" borderId="0" xfId="0" applyFont="1" applyFill="1" applyBorder="1" applyAlignment="1">
      <alignment horizontal="left" vertical="center" wrapText="1"/>
    </xf>
    <xf numFmtId="166" fontId="5" fillId="2" borderId="0" xfId="4" applyNumberFormat="1" applyFont="1" applyFill="1" applyBorder="1" applyAlignment="1">
      <alignment horizontal="right" vertical="center" wrapText="1"/>
    </xf>
    <xf numFmtId="0" fontId="13" fillId="3" borderId="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164" fontId="5" fillId="0" borderId="6" xfId="4" applyFont="1" applyBorder="1" applyAlignment="1">
      <alignment horizontal="right" vertical="center" wrapText="1"/>
    </xf>
    <xf numFmtId="164" fontId="5" fillId="0" borderId="5" xfId="4" applyFont="1" applyBorder="1" applyAlignment="1">
      <alignment horizontal="right" vertical="center" wrapText="1"/>
    </xf>
    <xf numFmtId="3" fontId="5" fillId="0" borderId="6"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0" fontId="13" fillId="3" borderId="7" xfId="0" applyFont="1" applyFill="1" applyBorder="1" applyAlignment="1">
      <alignment horizontal="center" vertical="center" wrapText="1"/>
    </xf>
    <xf numFmtId="164" fontId="5" fillId="0" borderId="7" xfId="4" applyFont="1" applyBorder="1" applyAlignment="1">
      <alignment horizontal="right"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164" fontId="5" fillId="0" borderId="6" xfId="4" applyFont="1" applyBorder="1" applyAlignment="1">
      <alignment horizontal="left" vertical="center" wrapText="1"/>
    </xf>
    <xf numFmtId="164" fontId="5" fillId="0" borderId="7" xfId="4" applyFont="1" applyBorder="1" applyAlignment="1">
      <alignment horizontal="left" vertical="center" wrapText="1"/>
    </xf>
    <xf numFmtId="164" fontId="5" fillId="0" borderId="5" xfId="4" applyFont="1" applyBorder="1" applyAlignment="1">
      <alignment horizontal="left" vertical="center" wrapText="1"/>
    </xf>
    <xf numFmtId="0" fontId="13" fillId="3" borderId="3" xfId="0" applyFont="1" applyFill="1" applyBorder="1" applyAlignment="1">
      <alignment horizontal="center" vertical="center" wrapText="1"/>
    </xf>
    <xf numFmtId="14" fontId="5" fillId="0" borderId="6" xfId="3" applyNumberFormat="1" applyFont="1" applyBorder="1" applyAlignment="1">
      <alignment horizontal="right" vertical="center"/>
    </xf>
    <xf numFmtId="14" fontId="5" fillId="0" borderId="5" xfId="3" applyNumberFormat="1" applyFont="1" applyBorder="1" applyAlignment="1">
      <alignment horizontal="right" vertical="center"/>
    </xf>
    <xf numFmtId="164" fontId="5" fillId="0" borderId="3" xfId="4" applyFont="1" applyBorder="1" applyAlignment="1">
      <alignment horizontal="right" vertical="center"/>
    </xf>
    <xf numFmtId="0" fontId="5" fillId="0" borderId="6" xfId="3" applyNumberFormat="1" applyFont="1" applyBorder="1" applyAlignment="1">
      <alignment horizontal="right" vertical="center" wrapText="1"/>
    </xf>
    <xf numFmtId="0" fontId="5" fillId="0" borderId="5" xfId="3" applyNumberFormat="1" applyFont="1" applyBorder="1" applyAlignment="1">
      <alignment horizontal="right" vertical="center" wrapText="1"/>
    </xf>
    <xf numFmtId="164" fontId="5" fillId="0" borderId="6" xfId="4" applyFont="1" applyBorder="1" applyAlignment="1">
      <alignment horizontal="right" vertical="center"/>
    </xf>
    <xf numFmtId="164" fontId="5" fillId="0" borderId="7" xfId="4" applyFont="1" applyBorder="1" applyAlignment="1">
      <alignment horizontal="right" vertical="center"/>
    </xf>
    <xf numFmtId="164" fontId="5" fillId="0" borderId="5" xfId="4" applyFont="1" applyBorder="1" applyAlignment="1">
      <alignment horizontal="right" vertical="center"/>
    </xf>
    <xf numFmtId="0" fontId="5" fillId="0" borderId="3" xfId="0" applyFont="1" applyBorder="1" applyAlignment="1">
      <alignment horizontal="left" vertical="center" wrapText="1"/>
    </xf>
    <xf numFmtId="3" fontId="5" fillId="0" borderId="3" xfId="3" applyNumberFormat="1" applyFont="1" applyBorder="1" applyAlignment="1">
      <alignment horizontal="right" vertical="center"/>
    </xf>
    <xf numFmtId="165" fontId="5" fillId="0" borderId="6" xfId="3" applyFont="1" applyBorder="1" applyAlignment="1">
      <alignment horizontal="center" vertical="center" wrapText="1"/>
    </xf>
    <xf numFmtId="165" fontId="5" fillId="0" borderId="5" xfId="3" applyFont="1" applyBorder="1" applyAlignment="1">
      <alignment horizontal="center" vertical="center" wrapText="1"/>
    </xf>
    <xf numFmtId="0" fontId="13" fillId="3" borderId="3" xfId="0" applyFont="1" applyFill="1" applyBorder="1" applyAlignment="1">
      <alignment horizontal="center" vertical="center"/>
    </xf>
    <xf numFmtId="166" fontId="5" fillId="0" borderId="3" xfId="0" applyNumberFormat="1" applyFont="1" applyBorder="1" applyAlignment="1">
      <alignment horizontal="right" vertical="center" wrapText="1"/>
    </xf>
    <xf numFmtId="166" fontId="5" fillId="0" borderId="3" xfId="0" applyNumberFormat="1" applyFont="1" applyBorder="1" applyAlignment="1">
      <alignment horizontal="center" vertical="center" wrapText="1"/>
    </xf>
    <xf numFmtId="166" fontId="5" fillId="0" borderId="6" xfId="0" applyNumberFormat="1" applyFont="1" applyBorder="1" applyAlignment="1">
      <alignment horizontal="right" vertical="center" wrapText="1"/>
    </xf>
    <xf numFmtId="166" fontId="5" fillId="0" borderId="5" xfId="0" applyNumberFormat="1" applyFont="1" applyBorder="1" applyAlignment="1">
      <alignment horizontal="right" vertical="center" wrapText="1"/>
    </xf>
    <xf numFmtId="166" fontId="5" fillId="0" borderId="6" xfId="0" applyNumberFormat="1" applyFont="1" applyBorder="1" applyAlignment="1">
      <alignment horizontal="right" vertical="center"/>
    </xf>
    <xf numFmtId="166" fontId="5" fillId="0" borderId="7" xfId="0" applyNumberFormat="1" applyFont="1" applyBorder="1" applyAlignment="1">
      <alignment horizontal="right" vertical="center"/>
    </xf>
    <xf numFmtId="166" fontId="5" fillId="0" borderId="5" xfId="0" applyNumberFormat="1" applyFont="1" applyBorder="1" applyAlignment="1">
      <alignment horizontal="right" vertical="center"/>
    </xf>
    <xf numFmtId="3" fontId="5" fillId="0" borderId="6" xfId="0" applyNumberFormat="1" applyFont="1" applyBorder="1" applyAlignment="1">
      <alignment horizontal="right" vertical="center"/>
    </xf>
    <xf numFmtId="0" fontId="5" fillId="0" borderId="7" xfId="0" applyFont="1" applyBorder="1" applyAlignment="1">
      <alignment horizontal="right" vertical="center"/>
    </xf>
    <xf numFmtId="0" fontId="5" fillId="0" borderId="5" xfId="0" applyFont="1" applyBorder="1" applyAlignment="1">
      <alignment horizontal="right" vertical="center"/>
    </xf>
    <xf numFmtId="0" fontId="5" fillId="0" borderId="3" xfId="0" applyFont="1" applyBorder="1" applyAlignment="1">
      <alignment horizontal="right" vertical="center" wrapText="1"/>
    </xf>
  </cellXfs>
  <cellStyles count="5">
    <cellStyle name="Hipervínculo" xfId="2" builtinId="8"/>
    <cellStyle name="Millares" xfId="3" builtinId="3"/>
    <cellStyle name="Moneda" xfId="4"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DE045-0E43-DF41-872B-C7A8271B299F}">
  <dimension ref="A1:B38"/>
  <sheetViews>
    <sheetView tabSelected="1" zoomScale="125" zoomScaleNormal="100" workbookViewId="0"/>
  </sheetViews>
  <sheetFormatPr baseColWidth="10" defaultColWidth="10.796875" defaultRowHeight="15.6" x14ac:dyDescent="0.3"/>
  <cols>
    <col min="1" max="1" width="35.296875" style="1" bestFit="1" customWidth="1"/>
    <col min="2" max="2" width="163" style="1" bestFit="1" customWidth="1"/>
    <col min="3" max="3" width="10.796875" style="1" customWidth="1"/>
    <col min="4" max="16384" width="10.796875" style="1"/>
  </cols>
  <sheetData>
    <row r="1" spans="1:2" x14ac:dyDescent="0.3">
      <c r="A1" s="144" t="s">
        <v>1235</v>
      </c>
    </row>
    <row r="3" spans="1:2" x14ac:dyDescent="0.3">
      <c r="A3" s="130" t="s">
        <v>49</v>
      </c>
      <c r="B3" s="131" t="s">
        <v>50</v>
      </c>
    </row>
    <row r="4" spans="1:2" s="55" customFormat="1" x14ac:dyDescent="0.3">
      <c r="A4" s="132" t="s">
        <v>51</v>
      </c>
      <c r="B4" s="133" t="s">
        <v>1165</v>
      </c>
    </row>
    <row r="5" spans="1:2" ht="22.95" customHeight="1" x14ac:dyDescent="0.3">
      <c r="A5" s="132" t="s">
        <v>546</v>
      </c>
      <c r="B5" s="133" t="s">
        <v>1147</v>
      </c>
    </row>
    <row r="6" spans="1:2" x14ac:dyDescent="0.3">
      <c r="A6" s="132" t="s">
        <v>200</v>
      </c>
      <c r="B6" s="133" t="s">
        <v>1166</v>
      </c>
    </row>
    <row r="7" spans="1:2" x14ac:dyDescent="0.3">
      <c r="A7" s="132" t="s">
        <v>278</v>
      </c>
      <c r="B7" s="133" t="s">
        <v>1167</v>
      </c>
    </row>
    <row r="8" spans="1:2" x14ac:dyDescent="0.3">
      <c r="A8" s="132" t="s">
        <v>2</v>
      </c>
      <c r="B8" s="133" t="s">
        <v>1168</v>
      </c>
    </row>
    <row r="9" spans="1:2" x14ac:dyDescent="0.3">
      <c r="A9" s="132" t="s">
        <v>3</v>
      </c>
      <c r="B9" s="133" t="s">
        <v>1153</v>
      </c>
    </row>
    <row r="10" spans="1:2" x14ac:dyDescent="0.3">
      <c r="A10" s="132" t="s">
        <v>544</v>
      </c>
      <c r="B10" s="133" t="s">
        <v>1150</v>
      </c>
    </row>
    <row r="11" spans="1:2" x14ac:dyDescent="0.3">
      <c r="A11" s="132" t="s">
        <v>241</v>
      </c>
      <c r="B11" s="133" t="s">
        <v>1154</v>
      </c>
    </row>
    <row r="12" spans="1:2" ht="22.95" customHeight="1" x14ac:dyDescent="0.3">
      <c r="A12" s="132" t="s">
        <v>9</v>
      </c>
      <c r="B12" s="133" t="s">
        <v>1169</v>
      </c>
    </row>
    <row r="13" spans="1:2" x14ac:dyDescent="0.3">
      <c r="A13" s="132" t="s">
        <v>661</v>
      </c>
      <c r="B13" s="133" t="s">
        <v>1155</v>
      </c>
    </row>
    <row r="14" spans="1:2" x14ac:dyDescent="0.3">
      <c r="A14" s="132" t="s">
        <v>1143</v>
      </c>
      <c r="B14" s="133" t="s">
        <v>1156</v>
      </c>
    </row>
    <row r="15" spans="1:2" x14ac:dyDescent="0.3">
      <c r="A15" s="132" t="s">
        <v>1144</v>
      </c>
      <c r="B15" s="133" t="s">
        <v>1157</v>
      </c>
    </row>
    <row r="16" spans="1:2" x14ac:dyDescent="0.3">
      <c r="A16" s="132" t="s">
        <v>6</v>
      </c>
      <c r="B16" s="133" t="s">
        <v>52</v>
      </c>
    </row>
    <row r="17" spans="1:2" x14ac:dyDescent="0.3">
      <c r="A17" s="132" t="s">
        <v>53</v>
      </c>
      <c r="B17" s="133" t="s">
        <v>1208</v>
      </c>
    </row>
    <row r="18" spans="1:2" x14ac:dyDescent="0.3">
      <c r="A18" s="132" t="s">
        <v>104</v>
      </c>
      <c r="B18" s="133" t="s">
        <v>1209</v>
      </c>
    </row>
    <row r="19" spans="1:2" x14ac:dyDescent="0.3">
      <c r="A19" s="132" t="s">
        <v>537</v>
      </c>
      <c r="B19" s="133" t="s">
        <v>1151</v>
      </c>
    </row>
    <row r="20" spans="1:2" x14ac:dyDescent="0.3">
      <c r="A20" s="132" t="s">
        <v>4</v>
      </c>
      <c r="B20" s="133" t="s">
        <v>1158</v>
      </c>
    </row>
    <row r="21" spans="1:2" ht="21" customHeight="1" x14ac:dyDescent="0.3">
      <c r="A21" s="132" t="s">
        <v>28</v>
      </c>
      <c r="B21" s="133" t="s">
        <v>1152</v>
      </c>
    </row>
    <row r="22" spans="1:2" x14ac:dyDescent="0.3">
      <c r="A22" s="132" t="s">
        <v>54</v>
      </c>
      <c r="B22" s="133" t="s">
        <v>1170</v>
      </c>
    </row>
    <row r="23" spans="1:2" x14ac:dyDescent="0.3">
      <c r="A23" s="132" t="s">
        <v>380</v>
      </c>
      <c r="B23" s="133" t="s">
        <v>1159</v>
      </c>
    </row>
    <row r="24" spans="1:2" x14ac:dyDescent="0.3">
      <c r="A24" s="132" t="s">
        <v>545</v>
      </c>
      <c r="B24" s="133" t="s">
        <v>1210</v>
      </c>
    </row>
    <row r="25" spans="1:2" x14ac:dyDescent="0.3">
      <c r="A25" s="132" t="s">
        <v>55</v>
      </c>
      <c r="B25" s="133" t="s">
        <v>1160</v>
      </c>
    </row>
    <row r="26" spans="1:2" x14ac:dyDescent="0.3">
      <c r="A26" s="132" t="s">
        <v>351</v>
      </c>
      <c r="B26" s="133" t="s">
        <v>1161</v>
      </c>
    </row>
    <row r="27" spans="1:2" x14ac:dyDescent="0.3">
      <c r="A27" s="132" t="s">
        <v>547</v>
      </c>
      <c r="B27" s="133" t="s">
        <v>1162</v>
      </c>
    </row>
    <row r="28" spans="1:2" x14ac:dyDescent="0.3">
      <c r="A28" s="132" t="s">
        <v>538</v>
      </c>
      <c r="B28" s="133" t="s">
        <v>1145</v>
      </c>
    </row>
    <row r="29" spans="1:2" x14ac:dyDescent="0.3">
      <c r="A29" s="132" t="s">
        <v>397</v>
      </c>
      <c r="B29" s="133" t="s">
        <v>1211</v>
      </c>
    </row>
    <row r="30" spans="1:2" x14ac:dyDescent="0.3">
      <c r="A30" s="132" t="s">
        <v>265</v>
      </c>
      <c r="B30" s="133" t="s">
        <v>1163</v>
      </c>
    </row>
    <row r="31" spans="1:2" x14ac:dyDescent="0.3">
      <c r="A31" s="132" t="s">
        <v>543</v>
      </c>
      <c r="B31" s="133" t="s">
        <v>1146</v>
      </c>
    </row>
    <row r="32" spans="1:2" ht="16.2" thickBot="1" x14ac:dyDescent="0.35">
      <c r="A32" s="134" t="s">
        <v>22</v>
      </c>
      <c r="B32" s="135" t="s">
        <v>1164</v>
      </c>
    </row>
    <row r="33" spans="1:2" ht="4.95" customHeight="1" x14ac:dyDescent="0.3"/>
    <row r="34" spans="1:2" ht="30.6" x14ac:dyDescent="0.3">
      <c r="A34" s="131" t="s">
        <v>1216</v>
      </c>
      <c r="B34" s="136" t="s">
        <v>50</v>
      </c>
    </row>
    <row r="35" spans="1:2" ht="30" x14ac:dyDescent="0.3">
      <c r="A35" s="138" t="s">
        <v>1218</v>
      </c>
      <c r="B35" s="139" t="s">
        <v>1230</v>
      </c>
    </row>
    <row r="36" spans="1:2" x14ac:dyDescent="0.3">
      <c r="A36" s="138" t="s">
        <v>1219</v>
      </c>
      <c r="B36" s="139" t="s">
        <v>1222</v>
      </c>
    </row>
    <row r="37" spans="1:2" ht="30" x14ac:dyDescent="0.3">
      <c r="A37" s="137" t="s">
        <v>1220</v>
      </c>
      <c r="B37" s="140" t="s">
        <v>1224</v>
      </c>
    </row>
    <row r="38" spans="1:2" ht="16.2" thickBot="1" x14ac:dyDescent="0.35">
      <c r="A38" s="137" t="s">
        <v>1221</v>
      </c>
      <c r="B38" s="141" t="s">
        <v>1223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64CFE-D602-455A-A752-B42E29BEBE47}">
  <dimension ref="A1:I20"/>
  <sheetViews>
    <sheetView workbookViewId="0">
      <selection activeCell="I8" sqref="I8"/>
    </sheetView>
  </sheetViews>
  <sheetFormatPr baseColWidth="10" defaultColWidth="10.796875" defaultRowHeight="15.6" x14ac:dyDescent="0.3"/>
  <cols>
    <col min="1" max="1" width="23.296875" style="55" bestFit="1" customWidth="1"/>
    <col min="2" max="2" width="18.19921875" style="1" customWidth="1"/>
    <col min="3" max="3" width="17.796875" style="1" bestFit="1" customWidth="1"/>
    <col min="4" max="4" width="23.796875" style="1" bestFit="1" customWidth="1"/>
    <col min="5" max="5" width="19.5" style="1" customWidth="1"/>
    <col min="6" max="6" width="22.796875" style="1" bestFit="1" customWidth="1"/>
    <col min="7" max="7" width="6.69921875" style="1" bestFit="1" customWidth="1"/>
    <col min="8" max="8" width="25" style="1" bestFit="1" customWidth="1"/>
    <col min="9" max="9" width="5.796875" style="1" bestFit="1" customWidth="1"/>
    <col min="10" max="16384" width="10.796875" style="1"/>
  </cols>
  <sheetData>
    <row r="1" spans="1:9" ht="17.399999999999999" x14ac:dyDescent="0.3">
      <c r="A1" s="49" t="s">
        <v>785</v>
      </c>
      <c r="B1" s="54"/>
      <c r="C1" s="51"/>
      <c r="D1" s="51"/>
      <c r="E1" s="55"/>
      <c r="F1" s="5"/>
      <c r="G1" s="54"/>
      <c r="H1" s="54"/>
    </row>
    <row r="2" spans="1:9" x14ac:dyDescent="0.3">
      <c r="A2" s="56" t="s">
        <v>10</v>
      </c>
      <c r="B2" s="54"/>
      <c r="C2" s="51"/>
      <c r="D2" s="51"/>
      <c r="E2" s="55"/>
      <c r="F2" s="5"/>
      <c r="G2" s="54"/>
      <c r="H2" s="54"/>
    </row>
    <row r="3" spans="1:9" x14ac:dyDescent="0.3">
      <c r="B3" s="54"/>
      <c r="C3" s="51"/>
      <c r="D3" s="51"/>
      <c r="E3" s="55"/>
      <c r="F3" s="5"/>
      <c r="G3" s="54"/>
      <c r="H3" s="54"/>
    </row>
    <row r="4" spans="1:9" ht="17.399999999999999" x14ac:dyDescent="0.3">
      <c r="A4" s="87" t="s">
        <v>11</v>
      </c>
      <c r="B4" s="87" t="s">
        <v>12</v>
      </c>
      <c r="C4" s="88" t="s">
        <v>13</v>
      </c>
      <c r="D4" s="88" t="s">
        <v>1141</v>
      </c>
      <c r="E4" s="90" t="s">
        <v>14</v>
      </c>
      <c r="F4" s="90" t="s">
        <v>110</v>
      </c>
      <c r="G4" s="87" t="s">
        <v>40</v>
      </c>
      <c r="H4" s="87" t="s">
        <v>570</v>
      </c>
      <c r="I4" s="95" t="s">
        <v>1214</v>
      </c>
    </row>
    <row r="5" spans="1:9" ht="120" x14ac:dyDescent="0.3">
      <c r="A5" s="150" t="s">
        <v>200</v>
      </c>
      <c r="B5" s="58" t="s">
        <v>786</v>
      </c>
      <c r="C5" s="48">
        <v>200000000</v>
      </c>
      <c r="D5" s="41">
        <v>70000</v>
      </c>
      <c r="E5" s="39" t="s">
        <v>787</v>
      </c>
      <c r="F5" s="39">
        <v>43942</v>
      </c>
      <c r="G5" s="18">
        <v>0</v>
      </c>
      <c r="H5" s="18">
        <v>1</v>
      </c>
      <c r="I5" s="18">
        <v>1</v>
      </c>
    </row>
    <row r="6" spans="1:9" ht="135" x14ac:dyDescent="0.3">
      <c r="A6" s="151"/>
      <c r="B6" s="58" t="s">
        <v>788</v>
      </c>
      <c r="C6" s="48" t="s">
        <v>83</v>
      </c>
      <c r="D6" s="41">
        <v>3000</v>
      </c>
      <c r="E6" s="39" t="s">
        <v>789</v>
      </c>
      <c r="F6" s="39">
        <v>43954</v>
      </c>
      <c r="G6" s="18">
        <v>0</v>
      </c>
      <c r="H6" s="18">
        <v>1</v>
      </c>
      <c r="I6" s="18">
        <v>1</v>
      </c>
    </row>
    <row r="7" spans="1:9" ht="75" x14ac:dyDescent="0.3">
      <c r="A7" s="147" t="s">
        <v>546</v>
      </c>
      <c r="B7" s="58" t="s">
        <v>1240</v>
      </c>
      <c r="C7" s="48">
        <v>200000000</v>
      </c>
      <c r="D7" s="41" t="s">
        <v>83</v>
      </c>
      <c r="E7" s="58" t="s">
        <v>1240</v>
      </c>
      <c r="F7" s="39">
        <v>43934</v>
      </c>
      <c r="G7" s="18">
        <v>0</v>
      </c>
      <c r="H7" s="18">
        <v>0</v>
      </c>
      <c r="I7" s="18">
        <v>2</v>
      </c>
    </row>
    <row r="8" spans="1:9" ht="150" x14ac:dyDescent="0.3">
      <c r="A8" s="150" t="s">
        <v>201</v>
      </c>
      <c r="B8" s="58" t="s">
        <v>790</v>
      </c>
      <c r="C8" s="48">
        <v>20000000</v>
      </c>
      <c r="D8" s="41" t="s">
        <v>83</v>
      </c>
      <c r="E8" s="39" t="s">
        <v>706</v>
      </c>
      <c r="F8" s="39">
        <v>43917</v>
      </c>
      <c r="G8" s="18">
        <v>1</v>
      </c>
      <c r="H8" s="18">
        <v>1</v>
      </c>
      <c r="I8" s="18">
        <v>3</v>
      </c>
    </row>
    <row r="9" spans="1:9" ht="90" x14ac:dyDescent="0.3">
      <c r="A9" s="160"/>
      <c r="B9" s="58" t="s">
        <v>791</v>
      </c>
      <c r="C9" s="48" t="s">
        <v>83</v>
      </c>
      <c r="D9" s="41" t="s">
        <v>83</v>
      </c>
      <c r="E9" s="39" t="s">
        <v>792</v>
      </c>
      <c r="F9" s="39">
        <v>43917</v>
      </c>
      <c r="G9" s="18">
        <v>0</v>
      </c>
      <c r="H9" s="18">
        <v>1</v>
      </c>
      <c r="I9" s="18">
        <v>3</v>
      </c>
    </row>
    <row r="10" spans="1:9" ht="45" x14ac:dyDescent="0.3">
      <c r="A10" s="92" t="s">
        <v>793</v>
      </c>
      <c r="B10" s="58" t="s">
        <v>794</v>
      </c>
      <c r="C10" s="48">
        <v>400000000</v>
      </c>
      <c r="D10" s="41" t="s">
        <v>83</v>
      </c>
      <c r="E10" s="39" t="s">
        <v>795</v>
      </c>
      <c r="F10" s="39">
        <v>43923</v>
      </c>
      <c r="G10" s="18">
        <v>0</v>
      </c>
      <c r="H10" s="18">
        <v>1</v>
      </c>
      <c r="I10" s="18">
        <v>1</v>
      </c>
    </row>
    <row r="11" spans="1:9" ht="75" x14ac:dyDescent="0.3">
      <c r="A11" s="150" t="s">
        <v>104</v>
      </c>
      <c r="B11" s="58" t="s">
        <v>796</v>
      </c>
      <c r="C11" s="48" t="s">
        <v>83</v>
      </c>
      <c r="D11" s="41">
        <v>650</v>
      </c>
      <c r="E11" s="39" t="s">
        <v>797</v>
      </c>
      <c r="F11" s="39">
        <v>43929</v>
      </c>
      <c r="G11" s="18">
        <v>1</v>
      </c>
      <c r="H11" s="18">
        <v>0</v>
      </c>
      <c r="I11" s="18">
        <v>4</v>
      </c>
    </row>
    <row r="12" spans="1:9" ht="60" x14ac:dyDescent="0.3">
      <c r="A12" s="160"/>
      <c r="B12" s="58" t="s">
        <v>798</v>
      </c>
      <c r="C12" s="48" t="s">
        <v>83</v>
      </c>
      <c r="D12" s="41" t="s">
        <v>83</v>
      </c>
      <c r="E12" s="39" t="s">
        <v>799</v>
      </c>
      <c r="F12" s="39" t="s">
        <v>83</v>
      </c>
      <c r="G12" s="18">
        <v>1</v>
      </c>
      <c r="H12" s="18">
        <v>0</v>
      </c>
      <c r="I12" s="18">
        <v>4</v>
      </c>
    </row>
    <row r="13" spans="1:9" ht="105" x14ac:dyDescent="0.3">
      <c r="A13" s="92" t="s">
        <v>28</v>
      </c>
      <c r="B13" s="58" t="s">
        <v>800</v>
      </c>
      <c r="C13" s="48">
        <v>20000000</v>
      </c>
      <c r="D13" s="41" t="s">
        <v>83</v>
      </c>
      <c r="E13" s="39" t="s">
        <v>801</v>
      </c>
      <c r="F13" s="39">
        <v>43954</v>
      </c>
      <c r="G13" s="18">
        <v>0</v>
      </c>
      <c r="H13" s="18">
        <v>1</v>
      </c>
      <c r="I13" s="18">
        <v>3</v>
      </c>
    </row>
    <row r="14" spans="1:9" ht="60" x14ac:dyDescent="0.3">
      <c r="A14" s="146" t="s">
        <v>538</v>
      </c>
      <c r="B14" s="58" t="s">
        <v>1238</v>
      </c>
      <c r="C14" s="48">
        <v>200000000</v>
      </c>
      <c r="D14" s="41" t="s">
        <v>83</v>
      </c>
      <c r="E14" s="39" t="s">
        <v>1239</v>
      </c>
      <c r="F14" s="39">
        <v>43923</v>
      </c>
      <c r="G14" s="18">
        <v>0</v>
      </c>
      <c r="H14" s="18">
        <v>0</v>
      </c>
      <c r="I14" s="18">
        <v>1</v>
      </c>
    </row>
    <row r="15" spans="1:9" ht="75" x14ac:dyDescent="0.3">
      <c r="A15" s="91" t="s">
        <v>265</v>
      </c>
      <c r="B15" s="58" t="s">
        <v>802</v>
      </c>
      <c r="C15" s="48">
        <v>14560000</v>
      </c>
      <c r="D15" s="41">
        <v>4000</v>
      </c>
      <c r="E15" s="39" t="s">
        <v>803</v>
      </c>
      <c r="F15" s="39">
        <v>43954</v>
      </c>
      <c r="G15" s="18">
        <v>0</v>
      </c>
      <c r="H15" s="18">
        <v>1</v>
      </c>
      <c r="I15" s="18">
        <v>1</v>
      </c>
    </row>
    <row r="16" spans="1:9" x14ac:dyDescent="0.3">
      <c r="A16" s="1"/>
    </row>
    <row r="17" spans="1:2" ht="17.399999999999999" x14ac:dyDescent="0.3">
      <c r="A17" s="115" t="s">
        <v>1213</v>
      </c>
    </row>
    <row r="18" spans="1:2" ht="17.399999999999999" x14ac:dyDescent="0.3">
      <c r="A18" s="114" t="s">
        <v>1149</v>
      </c>
      <c r="B18" s="41">
        <f>COUNTA(E5:E15)</f>
        <v>11</v>
      </c>
    </row>
    <row r="19" spans="1:2" ht="17.399999999999999" x14ac:dyDescent="0.3">
      <c r="A19" s="112" t="s">
        <v>1231</v>
      </c>
      <c r="B19" s="81">
        <v>1054560000</v>
      </c>
    </row>
    <row r="20" spans="1:2" ht="34.799999999999997" x14ac:dyDescent="0.3">
      <c r="A20" s="112" t="s">
        <v>1232</v>
      </c>
      <c r="B20" s="81">
        <v>1000000000</v>
      </c>
    </row>
  </sheetData>
  <mergeCells count="3">
    <mergeCell ref="A5:A6"/>
    <mergeCell ref="A8:A9"/>
    <mergeCell ref="A11:A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26CAC-1019-4211-91D9-33BCA8542F70}">
  <dimension ref="A1:I25"/>
  <sheetViews>
    <sheetView workbookViewId="0"/>
  </sheetViews>
  <sheetFormatPr baseColWidth="10" defaultColWidth="10.796875" defaultRowHeight="15.6" x14ac:dyDescent="0.3"/>
  <cols>
    <col min="1" max="1" width="23.296875" style="1" bestFit="1" customWidth="1"/>
    <col min="2" max="2" width="17.69921875" style="1" customWidth="1"/>
    <col min="3" max="3" width="17.796875" style="1" bestFit="1" customWidth="1"/>
    <col min="4" max="4" width="23.796875" style="1" bestFit="1" customWidth="1"/>
    <col min="5" max="5" width="22.296875" style="1" bestFit="1" customWidth="1"/>
    <col min="6" max="6" width="22.796875" style="1" bestFit="1" customWidth="1"/>
    <col min="7" max="7" width="6.796875" style="1" bestFit="1" customWidth="1"/>
    <col min="8" max="8" width="25.19921875" style="1" bestFit="1" customWidth="1"/>
    <col min="9" max="9" width="5.796875" style="1" bestFit="1" customWidth="1"/>
    <col min="10" max="16384" width="10.796875" style="1"/>
  </cols>
  <sheetData>
    <row r="1" spans="1:9" ht="17.399999999999999" x14ac:dyDescent="0.3">
      <c r="A1" s="17" t="s">
        <v>60</v>
      </c>
      <c r="B1" s="54"/>
      <c r="C1" s="51"/>
      <c r="D1" s="51"/>
      <c r="E1" s="55"/>
      <c r="F1" s="5"/>
      <c r="G1" s="54"/>
      <c r="H1" s="54"/>
    </row>
    <row r="2" spans="1:9" x14ac:dyDescent="0.3">
      <c r="A2" s="6" t="s">
        <v>10</v>
      </c>
      <c r="B2" s="54"/>
      <c r="C2" s="51"/>
      <c r="D2" s="51"/>
      <c r="E2" s="55"/>
      <c r="F2" s="5"/>
      <c r="G2" s="54"/>
      <c r="H2" s="54"/>
    </row>
    <row r="3" spans="1:9" x14ac:dyDescent="0.3">
      <c r="B3" s="54"/>
      <c r="C3" s="51"/>
      <c r="D3" s="51"/>
      <c r="E3" s="55"/>
      <c r="F3" s="5"/>
      <c r="G3" s="54"/>
      <c r="H3" s="54"/>
    </row>
    <row r="4" spans="1:9" ht="17.399999999999999" x14ac:dyDescent="0.3">
      <c r="A4" s="87" t="s">
        <v>11</v>
      </c>
      <c r="B4" s="87" t="s">
        <v>12</v>
      </c>
      <c r="C4" s="88" t="s">
        <v>13</v>
      </c>
      <c r="D4" s="88" t="s">
        <v>1141</v>
      </c>
      <c r="E4" s="90" t="s">
        <v>14</v>
      </c>
      <c r="F4" s="90" t="s">
        <v>110</v>
      </c>
      <c r="G4" s="87" t="s">
        <v>40</v>
      </c>
      <c r="H4" s="87" t="s">
        <v>570</v>
      </c>
      <c r="I4" s="87" t="s">
        <v>1214</v>
      </c>
    </row>
    <row r="5" spans="1:9" ht="120" x14ac:dyDescent="0.3">
      <c r="A5" s="150" t="s">
        <v>51</v>
      </c>
      <c r="B5" s="58" t="s">
        <v>804</v>
      </c>
      <c r="C5" s="48" t="s">
        <v>83</v>
      </c>
      <c r="D5" s="41" t="s">
        <v>83</v>
      </c>
      <c r="E5" s="39" t="s">
        <v>805</v>
      </c>
      <c r="F5" s="39">
        <v>43924</v>
      </c>
      <c r="G5" s="18">
        <v>1</v>
      </c>
      <c r="H5" s="18">
        <v>1</v>
      </c>
      <c r="I5" s="18">
        <v>1</v>
      </c>
    </row>
    <row r="6" spans="1:9" ht="135" x14ac:dyDescent="0.3">
      <c r="A6" s="160"/>
      <c r="B6" s="58" t="s">
        <v>806</v>
      </c>
      <c r="C6" s="48" t="s">
        <v>83</v>
      </c>
      <c r="D6" s="41" t="s">
        <v>83</v>
      </c>
      <c r="E6" s="39" t="s">
        <v>807</v>
      </c>
      <c r="F6" s="39">
        <v>43924</v>
      </c>
      <c r="G6" s="18">
        <v>1</v>
      </c>
      <c r="H6" s="18">
        <v>1</v>
      </c>
      <c r="I6" s="18">
        <v>1</v>
      </c>
    </row>
    <row r="7" spans="1:9" ht="75" x14ac:dyDescent="0.3">
      <c r="A7" s="151"/>
      <c r="B7" s="58" t="s">
        <v>808</v>
      </c>
      <c r="C7" s="48" t="s">
        <v>83</v>
      </c>
      <c r="D7" s="41" t="s">
        <v>83</v>
      </c>
      <c r="E7" s="39" t="s">
        <v>809</v>
      </c>
      <c r="F7" s="39">
        <v>43924</v>
      </c>
      <c r="G7" s="18">
        <v>1</v>
      </c>
      <c r="H7" s="18">
        <v>1</v>
      </c>
      <c r="I7" s="18">
        <v>3</v>
      </c>
    </row>
    <row r="8" spans="1:9" ht="60" x14ac:dyDescent="0.3">
      <c r="A8" s="92" t="s">
        <v>200</v>
      </c>
      <c r="B8" s="58" t="s">
        <v>482</v>
      </c>
      <c r="C8" s="48" t="s">
        <v>83</v>
      </c>
      <c r="D8" s="41">
        <v>10000</v>
      </c>
      <c r="E8" s="39" t="s">
        <v>810</v>
      </c>
      <c r="F8" s="39">
        <v>43928</v>
      </c>
      <c r="G8" s="18">
        <v>1</v>
      </c>
      <c r="H8" s="18">
        <v>1</v>
      </c>
      <c r="I8" s="18">
        <v>1</v>
      </c>
    </row>
    <row r="9" spans="1:9" ht="45" x14ac:dyDescent="0.3">
      <c r="A9" s="150" t="s">
        <v>9</v>
      </c>
      <c r="B9" s="58" t="s">
        <v>811</v>
      </c>
      <c r="C9" s="48" t="s">
        <v>83</v>
      </c>
      <c r="D9" s="41" t="s">
        <v>83</v>
      </c>
      <c r="E9" s="39" t="s">
        <v>812</v>
      </c>
      <c r="F9" s="39">
        <v>43920</v>
      </c>
      <c r="G9" s="18">
        <v>1</v>
      </c>
      <c r="H9" s="18">
        <v>1</v>
      </c>
      <c r="I9" s="18">
        <v>3</v>
      </c>
    </row>
    <row r="10" spans="1:9" ht="45" x14ac:dyDescent="0.3">
      <c r="A10" s="160"/>
      <c r="B10" s="58" t="s">
        <v>813</v>
      </c>
      <c r="C10" s="48" t="s">
        <v>83</v>
      </c>
      <c r="D10" s="41" t="s">
        <v>83</v>
      </c>
      <c r="E10" s="39" t="s">
        <v>814</v>
      </c>
      <c r="F10" s="39">
        <v>43920</v>
      </c>
      <c r="G10" s="18">
        <v>1</v>
      </c>
      <c r="H10" s="18">
        <v>1</v>
      </c>
      <c r="I10" s="18">
        <v>3</v>
      </c>
    </row>
    <row r="11" spans="1:9" ht="75" x14ac:dyDescent="0.3">
      <c r="A11" s="160"/>
      <c r="B11" s="58" t="s">
        <v>815</v>
      </c>
      <c r="C11" s="48" t="s">
        <v>83</v>
      </c>
      <c r="D11" s="41" t="s">
        <v>83</v>
      </c>
      <c r="E11" s="39" t="s">
        <v>816</v>
      </c>
      <c r="F11" s="39">
        <v>43920</v>
      </c>
      <c r="G11" s="18">
        <v>1</v>
      </c>
      <c r="H11" s="18">
        <v>1</v>
      </c>
      <c r="I11" s="18">
        <v>3</v>
      </c>
    </row>
    <row r="12" spans="1:9" ht="60" x14ac:dyDescent="0.3">
      <c r="A12" s="160"/>
      <c r="B12" s="58" t="s">
        <v>817</v>
      </c>
      <c r="C12" s="48" t="s">
        <v>83</v>
      </c>
      <c r="D12" s="41" t="s">
        <v>83</v>
      </c>
      <c r="E12" s="39" t="s">
        <v>818</v>
      </c>
      <c r="F12" s="39">
        <v>43920</v>
      </c>
      <c r="G12" s="18">
        <v>1</v>
      </c>
      <c r="H12" s="18">
        <v>1</v>
      </c>
      <c r="I12" s="18">
        <v>3</v>
      </c>
    </row>
    <row r="13" spans="1:9" ht="75" x14ac:dyDescent="0.3">
      <c r="A13" s="160"/>
      <c r="B13" s="58" t="s">
        <v>819</v>
      </c>
      <c r="C13" s="48" t="s">
        <v>83</v>
      </c>
      <c r="D13" s="41" t="s">
        <v>83</v>
      </c>
      <c r="E13" s="39" t="s">
        <v>820</v>
      </c>
      <c r="F13" s="39">
        <v>43920</v>
      </c>
      <c r="G13" s="18">
        <v>1</v>
      </c>
      <c r="H13" s="18">
        <v>1</v>
      </c>
      <c r="I13" s="18">
        <v>1</v>
      </c>
    </row>
    <row r="14" spans="1:9" ht="75" x14ac:dyDescent="0.3">
      <c r="A14" s="160"/>
      <c r="B14" s="58" t="s">
        <v>821</v>
      </c>
      <c r="C14" s="48" t="s">
        <v>83</v>
      </c>
      <c r="D14" s="41" t="s">
        <v>83</v>
      </c>
      <c r="E14" s="39" t="s">
        <v>822</v>
      </c>
      <c r="F14" s="39">
        <v>43920</v>
      </c>
      <c r="G14" s="18">
        <v>1</v>
      </c>
      <c r="H14" s="18">
        <v>1</v>
      </c>
      <c r="I14" s="18">
        <v>3</v>
      </c>
    </row>
    <row r="15" spans="1:9" ht="90" x14ac:dyDescent="0.3">
      <c r="A15" s="151"/>
      <c r="B15" s="58" t="s">
        <v>823</v>
      </c>
      <c r="C15" s="48" t="s">
        <v>83</v>
      </c>
      <c r="D15" s="41" t="s">
        <v>83</v>
      </c>
      <c r="E15" s="39" t="s">
        <v>824</v>
      </c>
      <c r="F15" s="39">
        <v>43920</v>
      </c>
      <c r="G15" s="18">
        <v>1</v>
      </c>
      <c r="H15" s="18">
        <v>0</v>
      </c>
      <c r="I15" s="18">
        <v>3</v>
      </c>
    </row>
    <row r="16" spans="1:9" ht="150" x14ac:dyDescent="0.3">
      <c r="A16" s="150" t="s">
        <v>201</v>
      </c>
      <c r="B16" s="58" t="s">
        <v>825</v>
      </c>
      <c r="C16" s="48">
        <v>12000000</v>
      </c>
      <c r="D16" s="41" t="s">
        <v>826</v>
      </c>
      <c r="E16" s="39" t="s">
        <v>827</v>
      </c>
      <c r="F16" s="39">
        <v>43966</v>
      </c>
      <c r="G16" s="18">
        <v>1</v>
      </c>
      <c r="H16" s="18">
        <v>1</v>
      </c>
      <c r="I16" s="18">
        <v>3</v>
      </c>
    </row>
    <row r="17" spans="1:9" ht="135" x14ac:dyDescent="0.3">
      <c r="A17" s="151"/>
      <c r="B17" s="58" t="s">
        <v>828</v>
      </c>
      <c r="C17" s="48">
        <v>157400000</v>
      </c>
      <c r="D17" s="41" t="s">
        <v>829</v>
      </c>
      <c r="E17" s="39" t="s">
        <v>830</v>
      </c>
      <c r="F17" s="39">
        <v>43966</v>
      </c>
      <c r="G17" s="18">
        <v>1</v>
      </c>
      <c r="H17" s="18">
        <v>1</v>
      </c>
      <c r="I17" s="18">
        <v>3</v>
      </c>
    </row>
    <row r="18" spans="1:9" ht="135" x14ac:dyDescent="0.3">
      <c r="A18" s="92" t="s">
        <v>760</v>
      </c>
      <c r="B18" s="58" t="s">
        <v>831</v>
      </c>
      <c r="C18" s="48" t="s">
        <v>83</v>
      </c>
      <c r="D18" s="41">
        <v>664</v>
      </c>
      <c r="E18" s="39" t="s">
        <v>832</v>
      </c>
      <c r="F18" s="39">
        <v>43970</v>
      </c>
      <c r="G18" s="18">
        <v>1</v>
      </c>
      <c r="H18" s="18">
        <v>1</v>
      </c>
      <c r="I18" s="18">
        <v>1</v>
      </c>
    </row>
    <row r="19" spans="1:9" ht="60" x14ac:dyDescent="0.3">
      <c r="A19" s="150" t="s">
        <v>265</v>
      </c>
      <c r="B19" s="58" t="s">
        <v>833</v>
      </c>
      <c r="C19" s="48" t="s">
        <v>83</v>
      </c>
      <c r="D19" s="48" t="s">
        <v>83</v>
      </c>
      <c r="E19" s="39" t="s">
        <v>834</v>
      </c>
      <c r="F19" s="39">
        <v>43920</v>
      </c>
      <c r="G19" s="18">
        <v>1</v>
      </c>
      <c r="H19" s="18">
        <v>1</v>
      </c>
      <c r="I19" s="18">
        <v>3</v>
      </c>
    </row>
    <row r="20" spans="1:9" ht="90" x14ac:dyDescent="0.3">
      <c r="A20" s="151"/>
      <c r="B20" s="58" t="s">
        <v>835</v>
      </c>
      <c r="C20" s="48" t="s">
        <v>83</v>
      </c>
      <c r="D20" s="48" t="s">
        <v>83</v>
      </c>
      <c r="E20" s="39" t="s">
        <v>836</v>
      </c>
      <c r="F20" s="39">
        <v>43920</v>
      </c>
      <c r="G20" s="18">
        <v>1</v>
      </c>
      <c r="H20" s="18">
        <v>1</v>
      </c>
      <c r="I20" s="18">
        <v>1</v>
      </c>
    </row>
    <row r="22" spans="1:9" ht="17.399999999999999" x14ac:dyDescent="0.3">
      <c r="A22" s="115" t="s">
        <v>1213</v>
      </c>
    </row>
    <row r="23" spans="1:9" ht="17.399999999999999" x14ac:dyDescent="0.3">
      <c r="A23" s="114" t="s">
        <v>1149</v>
      </c>
      <c r="B23" s="41">
        <f>COUNTA(E5:E20)</f>
        <v>16</v>
      </c>
    </row>
    <row r="24" spans="1:9" ht="17.399999999999999" x14ac:dyDescent="0.3">
      <c r="A24" s="112" t="s">
        <v>1231</v>
      </c>
      <c r="B24" s="81">
        <f>SUM(C5:C20)</f>
        <v>169400000</v>
      </c>
    </row>
    <row r="25" spans="1:9" ht="34.799999999999997" x14ac:dyDescent="0.3">
      <c r="A25" s="112" t="s">
        <v>1232</v>
      </c>
      <c r="B25" s="81" t="s">
        <v>83</v>
      </c>
    </row>
  </sheetData>
  <mergeCells count="4">
    <mergeCell ref="A5:A7"/>
    <mergeCell ref="A9:A15"/>
    <mergeCell ref="A16:A17"/>
    <mergeCell ref="A19:A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90743-63B3-4ABB-8C7A-B4EF619A969E}">
  <dimension ref="A1:I16"/>
  <sheetViews>
    <sheetView workbookViewId="0"/>
  </sheetViews>
  <sheetFormatPr baseColWidth="10" defaultColWidth="10.796875" defaultRowHeight="15.6" x14ac:dyDescent="0.3"/>
  <cols>
    <col min="1" max="1" width="23.296875" style="1" bestFit="1" customWidth="1"/>
    <col min="2" max="2" width="16.296875" style="1" customWidth="1"/>
    <col min="3" max="3" width="16.69921875" style="1" bestFit="1" customWidth="1"/>
    <col min="4" max="4" width="23.69921875" style="1" bestFit="1" customWidth="1"/>
    <col min="5" max="5" width="22.69921875" style="1" customWidth="1"/>
    <col min="6" max="6" width="22.69921875" style="1" bestFit="1" customWidth="1"/>
    <col min="7" max="7" width="6.69921875" style="1" bestFit="1" customWidth="1"/>
    <col min="8" max="8" width="25" style="1" bestFit="1" customWidth="1"/>
    <col min="9" max="9" width="5.796875" style="1" bestFit="1" customWidth="1"/>
    <col min="10" max="16384" width="10.796875" style="1"/>
  </cols>
  <sheetData>
    <row r="1" spans="1:9" ht="17.399999999999999" x14ac:dyDescent="0.3">
      <c r="A1" s="17" t="s">
        <v>63</v>
      </c>
      <c r="B1" s="54"/>
      <c r="C1" s="51"/>
      <c r="D1" s="51"/>
      <c r="E1" s="55"/>
      <c r="F1" s="5"/>
      <c r="G1" s="54"/>
      <c r="H1" s="54"/>
    </row>
    <row r="2" spans="1:9" x14ac:dyDescent="0.3">
      <c r="A2" s="6" t="s">
        <v>10</v>
      </c>
      <c r="B2" s="54"/>
      <c r="C2" s="51"/>
      <c r="D2" s="51"/>
      <c r="E2" s="55"/>
      <c r="F2" s="5"/>
      <c r="G2" s="54"/>
      <c r="H2" s="54"/>
    </row>
    <row r="3" spans="1:9" x14ac:dyDescent="0.3">
      <c r="B3" s="54"/>
      <c r="C3" s="51"/>
      <c r="D3" s="51"/>
      <c r="E3" s="55"/>
      <c r="F3" s="5"/>
      <c r="G3" s="54"/>
      <c r="H3" s="54"/>
    </row>
    <row r="4" spans="1:9" ht="17.399999999999999" x14ac:dyDescent="0.3">
      <c r="A4" s="86" t="s">
        <v>11</v>
      </c>
      <c r="B4" s="87" t="s">
        <v>12</v>
      </c>
      <c r="C4" s="88" t="s">
        <v>13</v>
      </c>
      <c r="D4" s="88" t="s">
        <v>1141</v>
      </c>
      <c r="E4" s="90" t="s">
        <v>14</v>
      </c>
      <c r="F4" s="90" t="s">
        <v>110</v>
      </c>
      <c r="G4" s="87" t="s">
        <v>40</v>
      </c>
      <c r="H4" s="87" t="s">
        <v>570</v>
      </c>
      <c r="I4" s="87" t="s">
        <v>1214</v>
      </c>
    </row>
    <row r="5" spans="1:9" ht="105" x14ac:dyDescent="0.3">
      <c r="A5" s="92" t="s">
        <v>200</v>
      </c>
      <c r="B5" s="58" t="s">
        <v>837</v>
      </c>
      <c r="C5" s="48" t="s">
        <v>83</v>
      </c>
      <c r="D5" s="41">
        <v>5000</v>
      </c>
      <c r="E5" s="39" t="s">
        <v>838</v>
      </c>
      <c r="F5" s="39">
        <v>43921</v>
      </c>
      <c r="G5" s="18">
        <v>1</v>
      </c>
      <c r="H5" s="18">
        <v>1</v>
      </c>
      <c r="I5" s="18">
        <v>1</v>
      </c>
    </row>
    <row r="6" spans="1:9" ht="45" x14ac:dyDescent="0.3">
      <c r="A6" s="150" t="s">
        <v>9</v>
      </c>
      <c r="B6" s="58" t="s">
        <v>839</v>
      </c>
      <c r="C6" s="48" t="s">
        <v>83</v>
      </c>
      <c r="D6" s="41" t="s">
        <v>83</v>
      </c>
      <c r="E6" s="39" t="s">
        <v>840</v>
      </c>
      <c r="F6" s="39">
        <v>43914</v>
      </c>
      <c r="G6" s="18">
        <v>1</v>
      </c>
      <c r="H6" s="18">
        <v>0</v>
      </c>
      <c r="I6" s="18">
        <v>1</v>
      </c>
    </row>
    <row r="7" spans="1:9" ht="90" x14ac:dyDescent="0.3">
      <c r="A7" s="160"/>
      <c r="B7" s="58" t="s">
        <v>841</v>
      </c>
      <c r="C7" s="48" t="s">
        <v>83</v>
      </c>
      <c r="D7" s="41" t="s">
        <v>83</v>
      </c>
      <c r="E7" s="39" t="s">
        <v>842</v>
      </c>
      <c r="F7" s="39">
        <v>43914</v>
      </c>
      <c r="G7" s="18">
        <v>1</v>
      </c>
      <c r="H7" s="18">
        <v>0</v>
      </c>
      <c r="I7" s="18">
        <v>3</v>
      </c>
    </row>
    <row r="8" spans="1:9" ht="120" x14ac:dyDescent="0.3">
      <c r="A8" s="160"/>
      <c r="B8" s="58" t="s">
        <v>843</v>
      </c>
      <c r="C8" s="48" t="s">
        <v>83</v>
      </c>
      <c r="D8" s="41" t="s">
        <v>83</v>
      </c>
      <c r="E8" s="39" t="s">
        <v>844</v>
      </c>
      <c r="F8" s="39">
        <v>43914</v>
      </c>
      <c r="G8" s="18">
        <v>1</v>
      </c>
      <c r="H8" s="18">
        <v>1</v>
      </c>
      <c r="I8" s="18">
        <v>1</v>
      </c>
    </row>
    <row r="9" spans="1:9" ht="120" x14ac:dyDescent="0.3">
      <c r="A9" s="151"/>
      <c r="B9" s="63" t="s">
        <v>845</v>
      </c>
      <c r="C9" s="48" t="s">
        <v>83</v>
      </c>
      <c r="D9" s="41" t="s">
        <v>83</v>
      </c>
      <c r="E9" s="64" t="s">
        <v>846</v>
      </c>
      <c r="F9" s="39">
        <v>43914</v>
      </c>
      <c r="G9" s="18">
        <v>1</v>
      </c>
      <c r="H9" s="18">
        <v>1</v>
      </c>
      <c r="I9" s="18">
        <v>3</v>
      </c>
    </row>
    <row r="10" spans="1:9" ht="105" x14ac:dyDescent="0.3">
      <c r="A10" s="91" t="s">
        <v>201</v>
      </c>
      <c r="B10" s="58" t="s">
        <v>847</v>
      </c>
      <c r="C10" s="48">
        <v>50000000</v>
      </c>
      <c r="D10" s="41" t="s">
        <v>848</v>
      </c>
      <c r="E10" s="39" t="s">
        <v>849</v>
      </c>
      <c r="F10" s="39">
        <v>43914</v>
      </c>
      <c r="G10" s="18">
        <v>1</v>
      </c>
      <c r="H10" s="18">
        <v>1</v>
      </c>
      <c r="I10" s="18">
        <v>3</v>
      </c>
    </row>
    <row r="11" spans="1:9" ht="270" x14ac:dyDescent="0.3">
      <c r="A11" s="92" t="s">
        <v>637</v>
      </c>
      <c r="B11" s="58" t="s">
        <v>850</v>
      </c>
      <c r="C11" s="48" t="s">
        <v>83</v>
      </c>
      <c r="D11" s="41" t="s">
        <v>83</v>
      </c>
      <c r="E11" s="39" t="s">
        <v>851</v>
      </c>
      <c r="F11" s="39">
        <v>43914</v>
      </c>
      <c r="G11" s="18">
        <v>1</v>
      </c>
      <c r="H11" s="18">
        <v>1</v>
      </c>
      <c r="I11" s="18">
        <v>1</v>
      </c>
    </row>
    <row r="13" spans="1:9" ht="17.399999999999999" x14ac:dyDescent="0.3">
      <c r="A13" s="115" t="s">
        <v>1213</v>
      </c>
    </row>
    <row r="14" spans="1:9" ht="17.399999999999999" x14ac:dyDescent="0.3">
      <c r="A14" s="114" t="s">
        <v>1149</v>
      </c>
      <c r="B14" s="41">
        <f>COUNTA(E5:E11)</f>
        <v>7</v>
      </c>
    </row>
    <row r="15" spans="1:9" ht="17.399999999999999" x14ac:dyDescent="0.3">
      <c r="A15" s="112" t="s">
        <v>1231</v>
      </c>
      <c r="B15" s="81">
        <f>SUM(C5:C11)</f>
        <v>50000000</v>
      </c>
    </row>
    <row r="16" spans="1:9" ht="34.799999999999997" x14ac:dyDescent="0.3">
      <c r="A16" s="112" t="s">
        <v>1232</v>
      </c>
      <c r="B16" s="81" t="s">
        <v>83</v>
      </c>
    </row>
  </sheetData>
  <mergeCells count="1">
    <mergeCell ref="A6:A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96795-9C61-4613-8F52-9D4E0988D801}">
  <dimension ref="A1:I26"/>
  <sheetViews>
    <sheetView workbookViewId="0"/>
  </sheetViews>
  <sheetFormatPr baseColWidth="10" defaultColWidth="10.796875" defaultRowHeight="15.6" x14ac:dyDescent="0.3"/>
  <cols>
    <col min="1" max="1" width="24.296875" style="1" bestFit="1" customWidth="1"/>
    <col min="2" max="2" width="18.5" style="69" customWidth="1"/>
    <col min="3" max="3" width="19.796875" style="70" bestFit="1" customWidth="1"/>
    <col min="4" max="4" width="22.19921875" style="71" bestFit="1" customWidth="1"/>
    <col min="5" max="5" width="28.19921875" style="72" bestFit="1" customWidth="1"/>
    <col min="6" max="6" width="28" style="54" bestFit="1" customWidth="1"/>
    <col min="7" max="7" width="6.796875" style="1" bestFit="1" customWidth="1"/>
    <col min="8" max="8" width="25.19921875" style="1" bestFit="1" customWidth="1"/>
    <col min="9" max="9" width="5.796875" style="1" bestFit="1" customWidth="1"/>
    <col min="10" max="16384" width="10.796875" style="1"/>
  </cols>
  <sheetData>
    <row r="1" spans="1:9" ht="17.399999999999999" x14ac:dyDescent="0.3">
      <c r="A1" s="17" t="s">
        <v>1</v>
      </c>
    </row>
    <row r="2" spans="1:9" x14ac:dyDescent="0.3">
      <c r="A2" s="6" t="s">
        <v>10</v>
      </c>
    </row>
    <row r="4" spans="1:9" ht="17.399999999999999" x14ac:dyDescent="0.3">
      <c r="A4" s="102" t="s">
        <v>11</v>
      </c>
      <c r="B4" s="86" t="s">
        <v>12</v>
      </c>
      <c r="C4" s="88" t="s">
        <v>13</v>
      </c>
      <c r="D4" s="89" t="s">
        <v>1141</v>
      </c>
      <c r="E4" s="100" t="s">
        <v>14</v>
      </c>
      <c r="F4" s="90" t="s">
        <v>569</v>
      </c>
      <c r="G4" s="102" t="s">
        <v>40</v>
      </c>
      <c r="H4" s="102" t="s">
        <v>570</v>
      </c>
      <c r="I4" s="102" t="s">
        <v>1214</v>
      </c>
    </row>
    <row r="5" spans="1:9" ht="45" x14ac:dyDescent="0.3">
      <c r="A5" s="91" t="s">
        <v>200</v>
      </c>
      <c r="B5" s="46" t="s">
        <v>876</v>
      </c>
      <c r="C5" s="65">
        <v>65000000</v>
      </c>
      <c r="D5" s="73">
        <v>65000</v>
      </c>
      <c r="E5" s="47" t="s">
        <v>877</v>
      </c>
      <c r="F5" s="39">
        <v>43956</v>
      </c>
      <c r="G5" s="21">
        <v>1</v>
      </c>
      <c r="H5" s="21">
        <v>1</v>
      </c>
      <c r="I5" s="21">
        <v>1</v>
      </c>
    </row>
    <row r="6" spans="1:9" ht="120" x14ac:dyDescent="0.3">
      <c r="A6" s="91" t="s">
        <v>278</v>
      </c>
      <c r="B6" s="46" t="s">
        <v>878</v>
      </c>
      <c r="C6" s="48">
        <v>600000000</v>
      </c>
      <c r="D6" s="74" t="s">
        <v>83</v>
      </c>
      <c r="E6" s="47" t="s">
        <v>879</v>
      </c>
      <c r="F6" s="75">
        <v>43941</v>
      </c>
      <c r="G6" s="21">
        <v>1</v>
      </c>
      <c r="H6" s="21">
        <v>0</v>
      </c>
      <c r="I6" s="21">
        <v>2</v>
      </c>
    </row>
    <row r="7" spans="1:9" ht="135" x14ac:dyDescent="0.3">
      <c r="A7" s="168" t="s">
        <v>2</v>
      </c>
      <c r="B7" s="46" t="s">
        <v>880</v>
      </c>
      <c r="C7" s="65" t="s">
        <v>881</v>
      </c>
      <c r="D7" s="65" t="s">
        <v>83</v>
      </c>
      <c r="E7" s="47" t="s">
        <v>882</v>
      </c>
      <c r="F7" s="39">
        <v>43936</v>
      </c>
      <c r="G7" s="21">
        <v>1</v>
      </c>
      <c r="H7" s="21">
        <v>1</v>
      </c>
      <c r="I7" s="21">
        <v>3</v>
      </c>
    </row>
    <row r="8" spans="1:9" ht="60" x14ac:dyDescent="0.3">
      <c r="A8" s="168"/>
      <c r="B8" s="46" t="s">
        <v>883</v>
      </c>
      <c r="C8" s="65" t="s">
        <v>83</v>
      </c>
      <c r="D8" s="76" t="s">
        <v>83</v>
      </c>
      <c r="E8" s="47" t="s">
        <v>884</v>
      </c>
      <c r="F8" s="39">
        <v>43920</v>
      </c>
      <c r="G8" s="21">
        <v>1</v>
      </c>
      <c r="H8" s="21">
        <v>1</v>
      </c>
      <c r="I8" s="21">
        <v>1</v>
      </c>
    </row>
    <row r="9" spans="1:9" ht="105" x14ac:dyDescent="0.3">
      <c r="A9" s="91" t="s">
        <v>544</v>
      </c>
      <c r="B9" s="46" t="s">
        <v>885</v>
      </c>
      <c r="C9" s="65">
        <v>27996720</v>
      </c>
      <c r="D9" s="73">
        <v>7526</v>
      </c>
      <c r="E9" s="47" t="s">
        <v>886</v>
      </c>
      <c r="F9" s="39">
        <v>43916</v>
      </c>
      <c r="G9" s="21">
        <v>1</v>
      </c>
      <c r="H9" s="21">
        <v>1</v>
      </c>
      <c r="I9" s="21">
        <v>1</v>
      </c>
    </row>
    <row r="10" spans="1:9" ht="60" x14ac:dyDescent="0.3">
      <c r="A10" s="91" t="s">
        <v>9</v>
      </c>
      <c r="B10" s="46" t="s">
        <v>887</v>
      </c>
      <c r="C10" s="65" t="s">
        <v>83</v>
      </c>
      <c r="D10" s="76" t="s">
        <v>83</v>
      </c>
      <c r="E10" s="47" t="s">
        <v>888</v>
      </c>
      <c r="F10" s="39">
        <v>43920</v>
      </c>
      <c r="G10" s="21">
        <v>1</v>
      </c>
      <c r="H10" s="21">
        <v>1</v>
      </c>
      <c r="I10" s="21">
        <v>3</v>
      </c>
    </row>
    <row r="11" spans="1:9" ht="90" x14ac:dyDescent="0.3">
      <c r="A11" s="150" t="s">
        <v>201</v>
      </c>
      <c r="B11" s="46" t="s">
        <v>889</v>
      </c>
      <c r="C11" s="171">
        <v>3000000000</v>
      </c>
      <c r="D11" s="172" t="s">
        <v>890</v>
      </c>
      <c r="E11" s="47" t="s">
        <v>891</v>
      </c>
      <c r="F11" s="75">
        <v>43948</v>
      </c>
      <c r="G11" s="21">
        <v>1</v>
      </c>
      <c r="H11" s="21">
        <v>1</v>
      </c>
      <c r="I11" s="21">
        <v>3</v>
      </c>
    </row>
    <row r="12" spans="1:9" ht="90" x14ac:dyDescent="0.3">
      <c r="A12" s="160"/>
      <c r="B12" s="46" t="s">
        <v>892</v>
      </c>
      <c r="C12" s="171"/>
      <c r="D12" s="173"/>
      <c r="E12" s="47" t="s">
        <v>893</v>
      </c>
      <c r="F12" s="75">
        <v>43948</v>
      </c>
      <c r="G12" s="21">
        <v>1</v>
      </c>
      <c r="H12" s="21">
        <v>1</v>
      </c>
      <c r="I12" s="21">
        <v>3</v>
      </c>
    </row>
    <row r="13" spans="1:9" ht="75" x14ac:dyDescent="0.3">
      <c r="A13" s="160"/>
      <c r="B13" s="46" t="s">
        <v>894</v>
      </c>
      <c r="C13" s="174">
        <v>456000000</v>
      </c>
      <c r="D13" s="76" t="s">
        <v>83</v>
      </c>
      <c r="E13" s="47" t="s">
        <v>895</v>
      </c>
      <c r="F13" s="39">
        <v>43936</v>
      </c>
      <c r="G13" s="21">
        <v>1</v>
      </c>
      <c r="H13" s="21">
        <v>1</v>
      </c>
      <c r="I13" s="21">
        <v>3</v>
      </c>
    </row>
    <row r="14" spans="1:9" ht="60" x14ac:dyDescent="0.3">
      <c r="A14" s="160"/>
      <c r="B14" s="46" t="s">
        <v>896</v>
      </c>
      <c r="C14" s="175"/>
      <c r="D14" s="76" t="s">
        <v>83</v>
      </c>
      <c r="E14" s="47" t="s">
        <v>897</v>
      </c>
      <c r="F14" s="39">
        <v>43936</v>
      </c>
      <c r="G14" s="21">
        <v>1</v>
      </c>
      <c r="H14" s="21">
        <v>1</v>
      </c>
      <c r="I14" s="21">
        <v>3</v>
      </c>
    </row>
    <row r="15" spans="1:9" ht="45" x14ac:dyDescent="0.3">
      <c r="A15" s="160"/>
      <c r="B15" s="46" t="s">
        <v>898</v>
      </c>
      <c r="C15" s="175"/>
      <c r="D15" s="76" t="s">
        <v>83</v>
      </c>
      <c r="E15" s="47" t="s">
        <v>899</v>
      </c>
      <c r="F15" s="39">
        <v>43936</v>
      </c>
      <c r="G15" s="21">
        <v>1</v>
      </c>
      <c r="H15" s="21">
        <v>0</v>
      </c>
      <c r="I15" s="21">
        <v>3</v>
      </c>
    </row>
    <row r="16" spans="1:9" ht="120" x14ac:dyDescent="0.3">
      <c r="A16" s="151"/>
      <c r="B16" s="46" t="s">
        <v>900</v>
      </c>
      <c r="C16" s="175"/>
      <c r="D16" s="76" t="s">
        <v>83</v>
      </c>
      <c r="E16" s="47" t="s">
        <v>901</v>
      </c>
      <c r="F16" s="39">
        <v>43936</v>
      </c>
      <c r="G16" s="21">
        <v>1</v>
      </c>
      <c r="H16" s="21">
        <v>1</v>
      </c>
      <c r="I16" s="21">
        <v>3</v>
      </c>
    </row>
    <row r="17" spans="1:9" ht="75" x14ac:dyDescent="0.3">
      <c r="A17" s="92" t="s">
        <v>415</v>
      </c>
      <c r="B17" s="46" t="s">
        <v>902</v>
      </c>
      <c r="C17" s="176"/>
      <c r="D17" s="76" t="s">
        <v>83</v>
      </c>
      <c r="E17" s="47" t="s">
        <v>903</v>
      </c>
      <c r="F17" s="39">
        <v>43951</v>
      </c>
      <c r="G17" s="21">
        <v>1</v>
      </c>
      <c r="H17" s="21">
        <v>1</v>
      </c>
      <c r="I17" s="21">
        <v>3</v>
      </c>
    </row>
    <row r="18" spans="1:9" ht="45" x14ac:dyDescent="0.3">
      <c r="A18" s="91" t="s">
        <v>104</v>
      </c>
      <c r="B18" s="46" t="s">
        <v>904</v>
      </c>
      <c r="C18" s="65" t="s">
        <v>83</v>
      </c>
      <c r="D18" s="76" t="s">
        <v>83</v>
      </c>
      <c r="E18" s="47" t="s">
        <v>905</v>
      </c>
      <c r="F18" s="39">
        <v>43950</v>
      </c>
      <c r="G18" s="21">
        <v>1</v>
      </c>
      <c r="H18" s="21">
        <v>0</v>
      </c>
      <c r="I18" s="21">
        <v>4</v>
      </c>
    </row>
    <row r="19" spans="1:9" ht="30" x14ac:dyDescent="0.3">
      <c r="A19" s="150" t="s">
        <v>8</v>
      </c>
      <c r="B19" s="177" t="s">
        <v>906</v>
      </c>
      <c r="C19" s="65">
        <v>332000000</v>
      </c>
      <c r="D19" s="178">
        <v>33500</v>
      </c>
      <c r="E19" s="47" t="s">
        <v>907</v>
      </c>
      <c r="F19" s="169">
        <v>43957</v>
      </c>
      <c r="G19" s="21">
        <v>0</v>
      </c>
      <c r="H19" s="21">
        <v>1</v>
      </c>
      <c r="I19" s="21">
        <v>1</v>
      </c>
    </row>
    <row r="20" spans="1:9" x14ac:dyDescent="0.3">
      <c r="A20" s="151"/>
      <c r="B20" s="177"/>
      <c r="C20" s="65">
        <v>170000000</v>
      </c>
      <c r="D20" s="178"/>
      <c r="E20" s="47" t="s">
        <v>858</v>
      </c>
      <c r="F20" s="170"/>
      <c r="G20" s="21">
        <v>0</v>
      </c>
      <c r="H20" s="21">
        <v>1</v>
      </c>
      <c r="I20" s="21">
        <v>3</v>
      </c>
    </row>
    <row r="21" spans="1:9" ht="60" x14ac:dyDescent="0.3">
      <c r="A21" s="91" t="s">
        <v>380</v>
      </c>
      <c r="B21" s="46" t="s">
        <v>908</v>
      </c>
      <c r="C21" s="65" t="s">
        <v>83</v>
      </c>
      <c r="D21" s="73">
        <v>7370</v>
      </c>
      <c r="E21" s="47" t="s">
        <v>909</v>
      </c>
      <c r="F21" s="39">
        <v>43915</v>
      </c>
      <c r="G21" s="21">
        <v>1</v>
      </c>
      <c r="H21" s="21">
        <v>1</v>
      </c>
      <c r="I21" s="21">
        <v>1</v>
      </c>
    </row>
    <row r="23" spans="1:9" ht="17.399999999999999" x14ac:dyDescent="0.3">
      <c r="A23" s="113" t="s">
        <v>1213</v>
      </c>
    </row>
    <row r="24" spans="1:9" ht="17.399999999999999" x14ac:dyDescent="0.3">
      <c r="A24" s="112" t="s">
        <v>1149</v>
      </c>
      <c r="B24" s="41">
        <f>COUNTA(E5:E21)</f>
        <v>17</v>
      </c>
    </row>
    <row r="25" spans="1:9" ht="17.399999999999999" x14ac:dyDescent="0.3">
      <c r="A25" s="112" t="s">
        <v>1231</v>
      </c>
      <c r="B25" s="81">
        <f>SUM(C5:C21)-C6</f>
        <v>4050996720</v>
      </c>
    </row>
    <row r="26" spans="1:9" ht="17.399999999999999" x14ac:dyDescent="0.3">
      <c r="A26" s="112" t="s">
        <v>1232</v>
      </c>
      <c r="B26" s="81" t="s">
        <v>83</v>
      </c>
    </row>
  </sheetData>
  <mergeCells count="9">
    <mergeCell ref="F19:F20"/>
    <mergeCell ref="A7:A8"/>
    <mergeCell ref="A11:A16"/>
    <mergeCell ref="C11:C12"/>
    <mergeCell ref="D11:D12"/>
    <mergeCell ref="C13:C17"/>
    <mergeCell ref="A19:A20"/>
    <mergeCell ref="B19:B20"/>
    <mergeCell ref="D19:D2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0B5D2-9839-42A2-AD36-8635EC7D7C48}">
  <dimension ref="A1:I21"/>
  <sheetViews>
    <sheetView workbookViewId="0"/>
  </sheetViews>
  <sheetFormatPr baseColWidth="10" defaultColWidth="10.796875" defaultRowHeight="15.6" x14ac:dyDescent="0.3"/>
  <cols>
    <col min="1" max="1" width="23.296875" style="55" bestFit="1" customWidth="1"/>
    <col min="2" max="2" width="16.69921875" style="1" customWidth="1"/>
    <col min="3" max="3" width="17.796875" style="1" bestFit="1" customWidth="1"/>
    <col min="4" max="4" width="23.69921875" style="1" bestFit="1" customWidth="1"/>
    <col min="5" max="5" width="20.69921875" style="1" customWidth="1"/>
    <col min="6" max="6" width="22.796875" style="1" bestFit="1" customWidth="1"/>
    <col min="7" max="7" width="6.796875" style="1" bestFit="1" customWidth="1"/>
    <col min="8" max="8" width="25.19921875" style="1" bestFit="1" customWidth="1"/>
    <col min="9" max="9" width="5.796875" style="1" bestFit="1" customWidth="1"/>
    <col min="10" max="16384" width="10.796875" style="1"/>
  </cols>
  <sheetData>
    <row r="1" spans="1:9" ht="17.399999999999999" x14ac:dyDescent="0.3">
      <c r="A1" s="49" t="s">
        <v>64</v>
      </c>
      <c r="B1" s="54"/>
      <c r="C1" s="51"/>
      <c r="D1" s="51"/>
      <c r="E1" s="55"/>
      <c r="F1" s="5"/>
      <c r="G1" s="54"/>
      <c r="H1" s="54"/>
    </row>
    <row r="2" spans="1:9" x14ac:dyDescent="0.3">
      <c r="A2" s="6" t="s">
        <v>10</v>
      </c>
      <c r="B2" s="54"/>
      <c r="C2" s="51"/>
      <c r="D2" s="51"/>
      <c r="E2" s="55"/>
      <c r="F2" s="5"/>
      <c r="G2" s="54"/>
      <c r="H2" s="54"/>
    </row>
    <row r="3" spans="1:9" x14ac:dyDescent="0.3">
      <c r="B3" s="54"/>
      <c r="C3" s="51"/>
      <c r="D3" s="51"/>
      <c r="E3" s="55"/>
      <c r="F3" s="5"/>
      <c r="G3" s="54"/>
      <c r="H3" s="54"/>
    </row>
    <row r="4" spans="1:9" ht="17.399999999999999" x14ac:dyDescent="0.3">
      <c r="A4" s="87" t="s">
        <v>11</v>
      </c>
      <c r="B4" s="87" t="s">
        <v>12</v>
      </c>
      <c r="C4" s="88" t="s">
        <v>13</v>
      </c>
      <c r="D4" s="88" t="s">
        <v>1141</v>
      </c>
      <c r="E4" s="90" t="s">
        <v>14</v>
      </c>
      <c r="F4" s="90" t="s">
        <v>110</v>
      </c>
      <c r="G4" s="87" t="s">
        <v>40</v>
      </c>
      <c r="H4" s="87" t="s">
        <v>570</v>
      </c>
      <c r="I4" s="87" t="s">
        <v>1214</v>
      </c>
    </row>
    <row r="5" spans="1:9" ht="195" x14ac:dyDescent="0.3">
      <c r="A5" s="92" t="s">
        <v>51</v>
      </c>
      <c r="B5" s="58" t="s">
        <v>910</v>
      </c>
      <c r="C5" s="48" t="s">
        <v>83</v>
      </c>
      <c r="D5" s="41" t="s">
        <v>911</v>
      </c>
      <c r="E5" s="39" t="s">
        <v>912</v>
      </c>
      <c r="F5" s="39">
        <v>43938</v>
      </c>
      <c r="G5" s="18">
        <v>0</v>
      </c>
      <c r="H5" s="18">
        <v>0</v>
      </c>
      <c r="I5" s="18">
        <v>1</v>
      </c>
    </row>
    <row r="6" spans="1:9" ht="60" x14ac:dyDescent="0.3">
      <c r="A6" s="92" t="s">
        <v>200</v>
      </c>
      <c r="B6" s="58" t="s">
        <v>913</v>
      </c>
      <c r="C6" s="48" t="s">
        <v>83</v>
      </c>
      <c r="D6" s="41" t="s">
        <v>83</v>
      </c>
      <c r="E6" s="39" t="s">
        <v>914</v>
      </c>
      <c r="F6" s="39">
        <v>43920</v>
      </c>
      <c r="G6" s="18">
        <v>1</v>
      </c>
      <c r="H6" s="18">
        <v>1</v>
      </c>
      <c r="I6" s="18">
        <v>1</v>
      </c>
    </row>
    <row r="7" spans="1:9" ht="90" x14ac:dyDescent="0.3">
      <c r="A7" s="92" t="s">
        <v>278</v>
      </c>
      <c r="B7" s="58" t="s">
        <v>915</v>
      </c>
      <c r="C7" s="48">
        <v>200000000</v>
      </c>
      <c r="D7" s="41" t="s">
        <v>83</v>
      </c>
      <c r="E7" s="48" t="s">
        <v>916</v>
      </c>
      <c r="F7" s="39">
        <v>43920</v>
      </c>
      <c r="G7" s="18">
        <v>1</v>
      </c>
      <c r="H7" s="18">
        <v>0</v>
      </c>
      <c r="I7" s="18">
        <v>2</v>
      </c>
    </row>
    <row r="8" spans="1:9" ht="60" x14ac:dyDescent="0.3">
      <c r="A8" s="150" t="s">
        <v>9</v>
      </c>
      <c r="B8" s="58" t="s">
        <v>917</v>
      </c>
      <c r="C8" s="48" t="s">
        <v>83</v>
      </c>
      <c r="D8" s="41" t="s">
        <v>83</v>
      </c>
      <c r="E8" s="39" t="s">
        <v>918</v>
      </c>
      <c r="F8" s="39">
        <v>43920</v>
      </c>
      <c r="G8" s="18">
        <v>1</v>
      </c>
      <c r="H8" s="18">
        <v>1</v>
      </c>
      <c r="I8" s="18">
        <v>1</v>
      </c>
    </row>
    <row r="9" spans="1:9" ht="60" x14ac:dyDescent="0.3">
      <c r="A9" s="160"/>
      <c r="B9" s="58" t="s">
        <v>919</v>
      </c>
      <c r="C9" s="48" t="s">
        <v>83</v>
      </c>
      <c r="D9" s="41" t="s">
        <v>83</v>
      </c>
      <c r="E9" s="48" t="s">
        <v>920</v>
      </c>
      <c r="F9" s="39">
        <v>43920</v>
      </c>
      <c r="G9" s="18">
        <v>1</v>
      </c>
      <c r="H9" s="18">
        <v>1</v>
      </c>
      <c r="I9" s="18">
        <v>3</v>
      </c>
    </row>
    <row r="10" spans="1:9" ht="60" x14ac:dyDescent="0.3">
      <c r="A10" s="160"/>
      <c r="B10" s="58" t="s">
        <v>576</v>
      </c>
      <c r="C10" s="48" t="s">
        <v>83</v>
      </c>
      <c r="D10" s="41" t="s">
        <v>83</v>
      </c>
      <c r="E10" s="48" t="s">
        <v>921</v>
      </c>
      <c r="F10" s="39">
        <v>43920</v>
      </c>
      <c r="G10" s="18">
        <v>1</v>
      </c>
      <c r="H10" s="18">
        <v>1</v>
      </c>
      <c r="I10" s="18">
        <v>3</v>
      </c>
    </row>
    <row r="11" spans="1:9" ht="75" x14ac:dyDescent="0.3">
      <c r="A11" s="151"/>
      <c r="B11" s="58" t="s">
        <v>922</v>
      </c>
      <c r="C11" s="48" t="s">
        <v>83</v>
      </c>
      <c r="D11" s="41" t="s">
        <v>83</v>
      </c>
      <c r="E11" s="39" t="s">
        <v>923</v>
      </c>
      <c r="F11" s="39">
        <v>43920</v>
      </c>
      <c r="G11" s="18">
        <v>1</v>
      </c>
      <c r="H11" s="18">
        <v>1</v>
      </c>
      <c r="I11" s="18">
        <v>3</v>
      </c>
    </row>
    <row r="12" spans="1:9" ht="150.6" x14ac:dyDescent="0.3">
      <c r="A12" s="92" t="s">
        <v>201</v>
      </c>
      <c r="B12" s="58" t="s">
        <v>924</v>
      </c>
      <c r="C12" s="48">
        <v>60000000</v>
      </c>
      <c r="D12" s="41" t="s">
        <v>925</v>
      </c>
      <c r="E12" s="59" t="s">
        <v>926</v>
      </c>
      <c r="F12" s="39">
        <v>43920</v>
      </c>
      <c r="G12" s="18">
        <v>1</v>
      </c>
      <c r="H12" s="18">
        <v>1</v>
      </c>
      <c r="I12" s="18">
        <v>3</v>
      </c>
    </row>
    <row r="13" spans="1:9" ht="75" x14ac:dyDescent="0.3">
      <c r="A13" s="150" t="s">
        <v>104</v>
      </c>
      <c r="B13" s="58" t="s">
        <v>927</v>
      </c>
      <c r="C13" s="48" t="s">
        <v>83</v>
      </c>
      <c r="D13" s="41" t="s">
        <v>83</v>
      </c>
      <c r="E13" s="39" t="s">
        <v>928</v>
      </c>
      <c r="F13" s="39">
        <v>43920</v>
      </c>
      <c r="G13" s="18">
        <v>1</v>
      </c>
      <c r="H13" s="18">
        <v>0</v>
      </c>
      <c r="I13" s="18">
        <v>4</v>
      </c>
    </row>
    <row r="14" spans="1:9" ht="75" x14ac:dyDescent="0.3">
      <c r="A14" s="151"/>
      <c r="B14" s="58" t="s">
        <v>929</v>
      </c>
      <c r="C14" s="48" t="s">
        <v>83</v>
      </c>
      <c r="D14" s="41" t="s">
        <v>83</v>
      </c>
      <c r="E14" s="39" t="s">
        <v>930</v>
      </c>
      <c r="F14" s="39">
        <v>43920</v>
      </c>
      <c r="G14" s="18">
        <v>1</v>
      </c>
      <c r="H14" s="18">
        <v>0</v>
      </c>
      <c r="I14" s="18">
        <v>4</v>
      </c>
    </row>
    <row r="15" spans="1:9" ht="60" x14ac:dyDescent="0.3">
      <c r="A15" s="92" t="s">
        <v>538</v>
      </c>
      <c r="B15" s="58" t="s">
        <v>933</v>
      </c>
      <c r="C15" s="48">
        <v>111000000</v>
      </c>
      <c r="D15" s="41" t="s">
        <v>83</v>
      </c>
      <c r="E15" s="39" t="s">
        <v>934</v>
      </c>
      <c r="F15" s="39">
        <v>43951</v>
      </c>
      <c r="G15" s="18">
        <v>0</v>
      </c>
      <c r="H15" s="18">
        <v>0</v>
      </c>
      <c r="I15" s="18">
        <v>1</v>
      </c>
    </row>
    <row r="16" spans="1:9" ht="120" x14ac:dyDescent="0.3">
      <c r="A16" s="92" t="s">
        <v>265</v>
      </c>
      <c r="B16" s="58" t="s">
        <v>931</v>
      </c>
      <c r="C16" s="48" t="s">
        <v>83</v>
      </c>
      <c r="D16" s="41" t="s">
        <v>83</v>
      </c>
      <c r="E16" s="39" t="s">
        <v>932</v>
      </c>
      <c r="F16" s="39">
        <v>43920</v>
      </c>
      <c r="G16" s="18">
        <v>0</v>
      </c>
      <c r="H16" s="18">
        <v>1</v>
      </c>
      <c r="I16" s="18">
        <v>1</v>
      </c>
    </row>
    <row r="17" spans="1:2" x14ac:dyDescent="0.3">
      <c r="A17" s="1"/>
    </row>
    <row r="18" spans="1:2" ht="17.399999999999999" x14ac:dyDescent="0.3">
      <c r="A18" s="115" t="s">
        <v>1213</v>
      </c>
    </row>
    <row r="19" spans="1:2" ht="17.399999999999999" x14ac:dyDescent="0.3">
      <c r="A19" s="114" t="s">
        <v>1149</v>
      </c>
      <c r="B19" s="41">
        <f>COUNTA(E5:E16)</f>
        <v>12</v>
      </c>
    </row>
    <row r="20" spans="1:2" ht="17.399999999999999" x14ac:dyDescent="0.3">
      <c r="A20" s="112" t="s">
        <v>1231</v>
      </c>
      <c r="B20" s="81">
        <f>SUM(C5:C16)-C7</f>
        <v>171000000</v>
      </c>
    </row>
    <row r="21" spans="1:2" ht="34.799999999999997" x14ac:dyDescent="0.3">
      <c r="A21" s="112" t="s">
        <v>1232</v>
      </c>
      <c r="B21" s="81" t="s">
        <v>83</v>
      </c>
    </row>
  </sheetData>
  <mergeCells count="2">
    <mergeCell ref="A8:A11"/>
    <mergeCell ref="A13:A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E822A-76BE-4DF1-81C7-D7BC29BC71EC}">
  <dimension ref="A1:J28"/>
  <sheetViews>
    <sheetView workbookViewId="0"/>
  </sheetViews>
  <sheetFormatPr baseColWidth="10" defaultColWidth="10.796875" defaultRowHeight="15.6" x14ac:dyDescent="0.3"/>
  <cols>
    <col min="1" max="1" width="23.296875" style="1" bestFit="1" customWidth="1"/>
    <col min="2" max="2" width="18.796875" style="1" customWidth="1"/>
    <col min="3" max="3" width="17.796875" style="1" bestFit="1" customWidth="1"/>
    <col min="4" max="4" width="18.19921875" style="1" bestFit="1" customWidth="1"/>
    <col min="5" max="5" width="21.69921875" style="1" customWidth="1"/>
    <col min="6" max="6" width="22.796875" style="1" bestFit="1" customWidth="1"/>
    <col min="7" max="7" width="6.796875" style="1" bestFit="1" customWidth="1"/>
    <col min="8" max="8" width="25.19921875" style="1" bestFit="1" customWidth="1"/>
    <col min="9" max="9" width="12.796875" style="1" bestFit="1" customWidth="1"/>
    <col min="10" max="16384" width="10.796875" style="1"/>
  </cols>
  <sheetData>
    <row r="1" spans="1:10" ht="17.399999999999999" x14ac:dyDescent="0.3">
      <c r="A1" s="49" t="s">
        <v>65</v>
      </c>
      <c r="B1" s="54"/>
      <c r="C1" s="51"/>
      <c r="D1" s="51"/>
      <c r="E1" s="55"/>
      <c r="F1" s="5"/>
      <c r="G1" s="54"/>
      <c r="H1" s="54"/>
    </row>
    <row r="2" spans="1:10" x14ac:dyDescent="0.3">
      <c r="A2" s="6" t="s">
        <v>10</v>
      </c>
      <c r="B2" s="54"/>
      <c r="C2" s="51"/>
      <c r="D2" s="51"/>
      <c r="E2" s="55"/>
      <c r="F2" s="5"/>
      <c r="G2" s="54"/>
      <c r="H2" s="54"/>
    </row>
    <row r="3" spans="1:10" x14ac:dyDescent="0.3">
      <c r="A3" s="55"/>
      <c r="B3" s="54"/>
      <c r="C3" s="51"/>
      <c r="D3" s="51"/>
      <c r="E3" s="55"/>
      <c r="F3" s="5"/>
      <c r="G3" s="54"/>
      <c r="H3" s="54"/>
    </row>
    <row r="4" spans="1:10" ht="17.399999999999999" x14ac:dyDescent="0.3">
      <c r="A4" s="87" t="s">
        <v>11</v>
      </c>
      <c r="B4" s="87" t="s">
        <v>12</v>
      </c>
      <c r="C4" s="88" t="s">
        <v>13</v>
      </c>
      <c r="D4" s="88" t="s">
        <v>568</v>
      </c>
      <c r="E4" s="90" t="s">
        <v>14</v>
      </c>
      <c r="F4" s="90" t="s">
        <v>110</v>
      </c>
      <c r="G4" s="87" t="s">
        <v>40</v>
      </c>
      <c r="H4" s="87" t="s">
        <v>570</v>
      </c>
      <c r="I4" s="87" t="s">
        <v>1214</v>
      </c>
    </row>
    <row r="5" spans="1:10" ht="60" x14ac:dyDescent="0.3">
      <c r="A5" s="150" t="s">
        <v>51</v>
      </c>
      <c r="B5" s="58" t="s">
        <v>935</v>
      </c>
      <c r="C5" s="48" t="s">
        <v>83</v>
      </c>
      <c r="D5" s="41" t="s">
        <v>83</v>
      </c>
      <c r="E5" s="48" t="s">
        <v>936</v>
      </c>
      <c r="F5" s="39">
        <v>43915</v>
      </c>
      <c r="G5" s="18">
        <v>1</v>
      </c>
      <c r="H5" s="18">
        <v>1</v>
      </c>
      <c r="I5" s="18">
        <v>4</v>
      </c>
    </row>
    <row r="6" spans="1:10" ht="90" x14ac:dyDescent="0.3">
      <c r="A6" s="160"/>
      <c r="B6" s="58" t="s">
        <v>937</v>
      </c>
      <c r="C6" s="48" t="s">
        <v>83</v>
      </c>
      <c r="D6" s="41" t="s">
        <v>83</v>
      </c>
      <c r="E6" s="39" t="s">
        <v>938</v>
      </c>
      <c r="F6" s="39">
        <v>43915</v>
      </c>
      <c r="G6" s="18">
        <v>1</v>
      </c>
      <c r="H6" s="18">
        <v>1</v>
      </c>
      <c r="I6" s="18">
        <v>4</v>
      </c>
    </row>
    <row r="7" spans="1:10" ht="105" x14ac:dyDescent="0.3">
      <c r="A7" s="151"/>
      <c r="B7" s="58" t="s">
        <v>939</v>
      </c>
      <c r="C7" s="48" t="s">
        <v>83</v>
      </c>
      <c r="D7" s="41" t="s">
        <v>83</v>
      </c>
      <c r="E7" s="39" t="s">
        <v>940</v>
      </c>
      <c r="F7" s="39">
        <v>43915</v>
      </c>
      <c r="G7" s="18">
        <v>1</v>
      </c>
      <c r="H7" s="18">
        <v>1</v>
      </c>
      <c r="I7" s="18">
        <v>4</v>
      </c>
    </row>
    <row r="8" spans="1:10" ht="105" x14ac:dyDescent="0.3">
      <c r="A8" s="150" t="s">
        <v>200</v>
      </c>
      <c r="B8" s="78" t="s">
        <v>941</v>
      </c>
      <c r="C8" s="48">
        <v>100000000</v>
      </c>
      <c r="D8" s="41">
        <v>50000</v>
      </c>
      <c r="E8" s="39" t="s">
        <v>942</v>
      </c>
      <c r="F8" s="39">
        <v>43969</v>
      </c>
      <c r="G8" s="18">
        <v>1</v>
      </c>
      <c r="H8" s="18">
        <v>0</v>
      </c>
      <c r="I8" s="18">
        <v>1</v>
      </c>
      <c r="J8" s="77"/>
    </row>
    <row r="9" spans="1:10" ht="105" x14ac:dyDescent="0.3">
      <c r="A9" s="151"/>
      <c r="B9" s="58" t="s">
        <v>943</v>
      </c>
      <c r="C9" s="48" t="s">
        <v>83</v>
      </c>
      <c r="D9" s="41">
        <v>30000</v>
      </c>
      <c r="E9" s="39" t="s">
        <v>944</v>
      </c>
      <c r="F9" s="39">
        <v>43946</v>
      </c>
      <c r="G9" s="18">
        <v>0</v>
      </c>
      <c r="H9" s="18">
        <v>1</v>
      </c>
      <c r="I9" s="18">
        <v>1</v>
      </c>
    </row>
    <row r="10" spans="1:10" ht="120" x14ac:dyDescent="0.3">
      <c r="A10" s="93" t="s">
        <v>3</v>
      </c>
      <c r="B10" s="78" t="s">
        <v>958</v>
      </c>
      <c r="C10" s="48" t="s">
        <v>83</v>
      </c>
      <c r="D10" s="41" t="s">
        <v>83</v>
      </c>
      <c r="E10" s="39" t="s">
        <v>959</v>
      </c>
      <c r="F10" s="39">
        <v>43914</v>
      </c>
      <c r="G10" s="18">
        <v>1</v>
      </c>
      <c r="H10" s="18">
        <v>1</v>
      </c>
      <c r="I10" s="18">
        <v>1</v>
      </c>
    </row>
    <row r="11" spans="1:10" ht="75" x14ac:dyDescent="0.3">
      <c r="A11" s="150" t="s">
        <v>9</v>
      </c>
      <c r="B11" s="58" t="s">
        <v>576</v>
      </c>
      <c r="C11" s="48" t="s">
        <v>83</v>
      </c>
      <c r="D11" s="41" t="s">
        <v>83</v>
      </c>
      <c r="E11" s="39" t="s">
        <v>945</v>
      </c>
      <c r="F11" s="39">
        <v>43915</v>
      </c>
      <c r="G11" s="18">
        <v>1</v>
      </c>
      <c r="H11" s="18">
        <v>1</v>
      </c>
      <c r="I11" s="18">
        <v>3</v>
      </c>
    </row>
    <row r="12" spans="1:10" ht="75" x14ac:dyDescent="0.3">
      <c r="A12" s="151"/>
      <c r="B12" s="58" t="s">
        <v>946</v>
      </c>
      <c r="C12" s="48" t="s">
        <v>83</v>
      </c>
      <c r="D12" s="41" t="s">
        <v>83</v>
      </c>
      <c r="E12" s="39" t="s">
        <v>947</v>
      </c>
      <c r="F12" s="39">
        <v>43915</v>
      </c>
      <c r="G12" s="18">
        <v>1</v>
      </c>
      <c r="H12" s="18">
        <v>1</v>
      </c>
      <c r="I12" s="18">
        <v>1</v>
      </c>
    </row>
    <row r="13" spans="1:10" ht="135" x14ac:dyDescent="0.3">
      <c r="A13" s="150" t="s">
        <v>201</v>
      </c>
      <c r="B13" s="78" t="s">
        <v>948</v>
      </c>
      <c r="C13" s="48">
        <v>24000000</v>
      </c>
      <c r="D13" s="41">
        <v>480</v>
      </c>
      <c r="E13" s="39" t="s">
        <v>949</v>
      </c>
      <c r="F13" s="39">
        <v>43921</v>
      </c>
      <c r="G13" s="18">
        <v>1</v>
      </c>
      <c r="H13" s="18">
        <v>1</v>
      </c>
      <c r="I13" s="18">
        <v>3</v>
      </c>
    </row>
    <row r="14" spans="1:10" ht="60" x14ac:dyDescent="0.3">
      <c r="A14" s="151"/>
      <c r="B14" s="58" t="s">
        <v>950</v>
      </c>
      <c r="C14" s="48" t="s">
        <v>83</v>
      </c>
      <c r="D14" s="41" t="s">
        <v>83</v>
      </c>
      <c r="E14" s="48" t="s">
        <v>951</v>
      </c>
      <c r="F14" s="39">
        <v>43915</v>
      </c>
      <c r="G14" s="18">
        <v>1</v>
      </c>
      <c r="H14" s="18">
        <v>1</v>
      </c>
      <c r="I14" s="18">
        <v>3</v>
      </c>
    </row>
    <row r="15" spans="1:10" ht="75" x14ac:dyDescent="0.3">
      <c r="A15" s="92" t="s">
        <v>415</v>
      </c>
      <c r="B15" s="58" t="s">
        <v>952</v>
      </c>
      <c r="C15" s="48" t="s">
        <v>83</v>
      </c>
      <c r="D15" s="41" t="s">
        <v>83</v>
      </c>
      <c r="E15" s="39" t="s">
        <v>953</v>
      </c>
      <c r="F15" s="39">
        <v>43915</v>
      </c>
      <c r="G15" s="18">
        <v>1</v>
      </c>
      <c r="H15" s="18">
        <v>1</v>
      </c>
      <c r="I15" s="18">
        <v>1</v>
      </c>
    </row>
    <row r="16" spans="1:10" ht="60" x14ac:dyDescent="0.3">
      <c r="A16" s="92" t="s">
        <v>6</v>
      </c>
      <c r="B16" s="58" t="s">
        <v>954</v>
      </c>
      <c r="C16" s="48" t="s">
        <v>83</v>
      </c>
      <c r="D16" s="41" t="s">
        <v>83</v>
      </c>
      <c r="E16" s="48" t="s">
        <v>955</v>
      </c>
      <c r="F16" s="39">
        <v>43915</v>
      </c>
      <c r="G16" s="18">
        <v>1</v>
      </c>
      <c r="H16" s="18">
        <v>1</v>
      </c>
      <c r="I16" s="18">
        <v>3</v>
      </c>
    </row>
    <row r="17" spans="1:9" ht="75" x14ac:dyDescent="0.3">
      <c r="A17" s="92" t="s">
        <v>104</v>
      </c>
      <c r="B17" s="58" t="s">
        <v>956</v>
      </c>
      <c r="C17" s="48" t="s">
        <v>83</v>
      </c>
      <c r="D17" s="41" t="s">
        <v>83</v>
      </c>
      <c r="E17" s="39" t="s">
        <v>957</v>
      </c>
      <c r="F17" s="39">
        <v>43915</v>
      </c>
      <c r="G17" s="18">
        <v>1</v>
      </c>
      <c r="H17" s="18">
        <v>1</v>
      </c>
      <c r="I17" s="18">
        <v>4</v>
      </c>
    </row>
    <row r="18" spans="1:9" ht="90" x14ac:dyDescent="0.3">
      <c r="A18" s="150" t="s">
        <v>28</v>
      </c>
      <c r="B18" s="78" t="s">
        <v>960</v>
      </c>
      <c r="C18" s="48">
        <v>26500000</v>
      </c>
      <c r="D18" s="41">
        <v>6600</v>
      </c>
      <c r="E18" s="39" t="s">
        <v>961</v>
      </c>
      <c r="F18" s="39">
        <v>43949</v>
      </c>
      <c r="G18" s="18">
        <v>1</v>
      </c>
      <c r="H18" s="18">
        <v>0</v>
      </c>
      <c r="I18" s="18">
        <v>1</v>
      </c>
    </row>
    <row r="19" spans="1:9" ht="75" x14ac:dyDescent="0.3">
      <c r="A19" s="151"/>
      <c r="B19" s="78" t="s">
        <v>962</v>
      </c>
      <c r="C19" s="48">
        <v>6900000</v>
      </c>
      <c r="D19" s="41">
        <v>6200</v>
      </c>
      <c r="E19" s="39" t="s">
        <v>963</v>
      </c>
      <c r="F19" s="39">
        <v>43949</v>
      </c>
      <c r="G19" s="18">
        <v>1</v>
      </c>
      <c r="H19" s="18">
        <v>0</v>
      </c>
      <c r="I19" s="18">
        <v>1</v>
      </c>
    </row>
    <row r="20" spans="1:9" ht="45" x14ac:dyDescent="0.3">
      <c r="A20" s="150" t="s">
        <v>380</v>
      </c>
      <c r="B20" s="58" t="s">
        <v>964</v>
      </c>
      <c r="C20" s="48">
        <v>63000000</v>
      </c>
      <c r="D20" s="41">
        <v>15500</v>
      </c>
      <c r="E20" s="48" t="s">
        <v>965</v>
      </c>
      <c r="F20" s="39">
        <v>43946</v>
      </c>
      <c r="G20" s="18">
        <v>1</v>
      </c>
      <c r="H20" s="18">
        <v>1</v>
      </c>
      <c r="I20" s="18">
        <v>1</v>
      </c>
    </row>
    <row r="21" spans="1:9" ht="105" x14ac:dyDescent="0.3">
      <c r="A21" s="151"/>
      <c r="B21" s="58" t="s">
        <v>966</v>
      </c>
      <c r="C21" s="48" t="s">
        <v>83</v>
      </c>
      <c r="D21" s="41" t="s">
        <v>83</v>
      </c>
      <c r="E21" s="48" t="s">
        <v>967</v>
      </c>
      <c r="F21" s="39">
        <v>43915</v>
      </c>
      <c r="G21" s="18">
        <v>1</v>
      </c>
      <c r="H21" s="18">
        <v>1</v>
      </c>
      <c r="I21" s="18">
        <v>3</v>
      </c>
    </row>
    <row r="22" spans="1:9" ht="45" x14ac:dyDescent="0.3">
      <c r="A22" s="150" t="s">
        <v>968</v>
      </c>
      <c r="B22" s="58" t="s">
        <v>969</v>
      </c>
      <c r="C22" s="48" t="s">
        <v>83</v>
      </c>
      <c r="D22" s="41" t="s">
        <v>83</v>
      </c>
      <c r="E22" s="39" t="s">
        <v>970</v>
      </c>
      <c r="F22" s="39">
        <v>43915</v>
      </c>
      <c r="G22" s="18">
        <v>1</v>
      </c>
      <c r="H22" s="18">
        <v>1</v>
      </c>
      <c r="I22" s="18">
        <v>4</v>
      </c>
    </row>
    <row r="23" spans="1:9" ht="75" x14ac:dyDescent="0.3">
      <c r="A23" s="160"/>
      <c r="B23" s="58" t="s">
        <v>971</v>
      </c>
      <c r="C23" s="48" t="s">
        <v>83</v>
      </c>
      <c r="D23" s="41" t="s">
        <v>83</v>
      </c>
      <c r="E23" s="39" t="s">
        <v>972</v>
      </c>
      <c r="F23" s="39">
        <v>43915</v>
      </c>
      <c r="G23" s="18">
        <v>1</v>
      </c>
      <c r="H23" s="18">
        <v>1</v>
      </c>
      <c r="I23" s="18">
        <v>1</v>
      </c>
    </row>
    <row r="25" spans="1:9" ht="17.399999999999999" x14ac:dyDescent="0.3">
      <c r="A25" s="115" t="s">
        <v>1213</v>
      </c>
    </row>
    <row r="26" spans="1:9" ht="17.399999999999999" x14ac:dyDescent="0.3">
      <c r="A26" s="114" t="s">
        <v>1149</v>
      </c>
      <c r="B26" s="41">
        <f>COUNTA(E5:E23)</f>
        <v>19</v>
      </c>
    </row>
    <row r="27" spans="1:9" ht="17.399999999999999" x14ac:dyDescent="0.3">
      <c r="A27" s="112" t="s">
        <v>1231</v>
      </c>
      <c r="B27" s="81">
        <f>SUM(C5:C23)</f>
        <v>220400000</v>
      </c>
    </row>
    <row r="28" spans="1:9" ht="34.799999999999997" x14ac:dyDescent="0.3">
      <c r="A28" s="112" t="s">
        <v>1232</v>
      </c>
      <c r="B28" s="81" t="s">
        <v>83</v>
      </c>
    </row>
  </sheetData>
  <mergeCells count="7">
    <mergeCell ref="A20:A21"/>
    <mergeCell ref="A22:A23"/>
    <mergeCell ref="A5:A7"/>
    <mergeCell ref="A8:A9"/>
    <mergeCell ref="A11:A12"/>
    <mergeCell ref="A13:A14"/>
    <mergeCell ref="A18:A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0AB83-9896-CA4A-A8C0-296A89BE7B97}">
  <dimension ref="A1:I19"/>
  <sheetViews>
    <sheetView workbookViewId="0"/>
  </sheetViews>
  <sheetFormatPr baseColWidth="10" defaultColWidth="10.796875" defaultRowHeight="15.6" x14ac:dyDescent="0.3"/>
  <cols>
    <col min="1" max="1" width="23.296875" style="1" bestFit="1" customWidth="1"/>
    <col min="2" max="2" width="19.69921875" style="1" bestFit="1" customWidth="1"/>
    <col min="3" max="3" width="18.296875" style="1" customWidth="1"/>
    <col min="4" max="4" width="21.796875" style="1" bestFit="1" customWidth="1"/>
    <col min="5" max="6" width="22.69921875" style="1" bestFit="1" customWidth="1"/>
    <col min="7" max="7" width="6.69921875" style="1" bestFit="1" customWidth="1"/>
    <col min="8" max="8" width="24.296875" style="1" bestFit="1" customWidth="1"/>
    <col min="9" max="9" width="17.19921875" style="1" bestFit="1" customWidth="1"/>
    <col min="10" max="16384" width="10.796875" style="1"/>
  </cols>
  <sheetData>
    <row r="1" spans="1:9" ht="17.399999999999999" x14ac:dyDescent="0.3">
      <c r="A1" s="17" t="s">
        <v>26</v>
      </c>
    </row>
    <row r="2" spans="1:9" x14ac:dyDescent="0.3">
      <c r="A2" s="6" t="s">
        <v>10</v>
      </c>
    </row>
    <row r="4" spans="1:9" ht="17.399999999999999" x14ac:dyDescent="0.3">
      <c r="A4" s="94" t="s">
        <v>11</v>
      </c>
      <c r="B4" s="99" t="s">
        <v>12</v>
      </c>
      <c r="C4" s="100" t="s">
        <v>13</v>
      </c>
      <c r="D4" s="100" t="s">
        <v>82</v>
      </c>
      <c r="E4" s="100" t="s">
        <v>14</v>
      </c>
      <c r="F4" s="100" t="s">
        <v>110</v>
      </c>
      <c r="G4" s="94" t="s">
        <v>40</v>
      </c>
      <c r="H4" s="94" t="s">
        <v>42</v>
      </c>
      <c r="I4" s="94" t="s">
        <v>1217</v>
      </c>
    </row>
    <row r="5" spans="1:9" ht="75" x14ac:dyDescent="0.3">
      <c r="A5" s="168" t="s">
        <v>200</v>
      </c>
      <c r="B5" s="29" t="s">
        <v>551</v>
      </c>
      <c r="C5" s="19" t="s">
        <v>83</v>
      </c>
      <c r="D5" s="19" t="s">
        <v>83</v>
      </c>
      <c r="E5" s="26" t="s">
        <v>29</v>
      </c>
      <c r="F5" s="20">
        <v>43934</v>
      </c>
      <c r="G5" s="21">
        <v>1</v>
      </c>
      <c r="H5" s="21">
        <v>1</v>
      </c>
      <c r="I5" s="9">
        <v>1</v>
      </c>
    </row>
    <row r="6" spans="1:9" ht="75" x14ac:dyDescent="0.3">
      <c r="A6" s="168"/>
      <c r="B6" s="177" t="s">
        <v>117</v>
      </c>
      <c r="C6" s="19" t="s">
        <v>83</v>
      </c>
      <c r="D6" s="19" t="s">
        <v>83</v>
      </c>
      <c r="E6" s="26" t="s">
        <v>550</v>
      </c>
      <c r="F6" s="20">
        <v>43940</v>
      </c>
      <c r="G6" s="21">
        <v>0</v>
      </c>
      <c r="H6" s="21">
        <v>0</v>
      </c>
      <c r="I6" s="9">
        <v>1</v>
      </c>
    </row>
    <row r="7" spans="1:9" ht="90" x14ac:dyDescent="0.3">
      <c r="A7" s="168"/>
      <c r="B7" s="177"/>
      <c r="C7" s="19" t="s">
        <v>83</v>
      </c>
      <c r="D7" s="19" t="s">
        <v>112</v>
      </c>
      <c r="E7" s="26" t="s">
        <v>85</v>
      </c>
      <c r="F7" s="20">
        <f t="shared" ref="F7:H8" si="0">F6</f>
        <v>43940</v>
      </c>
      <c r="G7" s="21">
        <f t="shared" si="0"/>
        <v>0</v>
      </c>
      <c r="H7" s="21">
        <f t="shared" si="0"/>
        <v>0</v>
      </c>
      <c r="I7" s="9">
        <v>1</v>
      </c>
    </row>
    <row r="8" spans="1:9" ht="105" x14ac:dyDescent="0.3">
      <c r="A8" s="168"/>
      <c r="B8" s="177"/>
      <c r="C8" s="19" t="s">
        <v>83</v>
      </c>
      <c r="D8" s="22">
        <v>68435</v>
      </c>
      <c r="E8" s="26" t="s">
        <v>86</v>
      </c>
      <c r="F8" s="20">
        <f t="shared" si="0"/>
        <v>43940</v>
      </c>
      <c r="G8" s="21">
        <f t="shared" si="0"/>
        <v>0</v>
      </c>
      <c r="H8" s="21">
        <f t="shared" si="0"/>
        <v>0</v>
      </c>
      <c r="I8" s="9">
        <v>1</v>
      </c>
    </row>
    <row r="9" spans="1:9" ht="75" x14ac:dyDescent="0.3">
      <c r="A9" s="168"/>
      <c r="B9" s="29" t="s">
        <v>552</v>
      </c>
      <c r="C9" s="19" t="s">
        <v>83</v>
      </c>
      <c r="D9" s="19" t="s">
        <v>83</v>
      </c>
      <c r="E9" s="26" t="s">
        <v>30</v>
      </c>
      <c r="F9" s="20">
        <v>43970</v>
      </c>
      <c r="G9" s="21">
        <v>1</v>
      </c>
      <c r="H9" s="21">
        <v>1</v>
      </c>
      <c r="I9" s="9">
        <v>4</v>
      </c>
    </row>
    <row r="10" spans="1:9" ht="195" x14ac:dyDescent="0.3">
      <c r="A10" s="168" t="s">
        <v>554</v>
      </c>
      <c r="B10" s="29" t="s">
        <v>46</v>
      </c>
      <c r="C10" s="23">
        <v>60000000</v>
      </c>
      <c r="D10" s="19" t="s">
        <v>113</v>
      </c>
      <c r="E10" s="26" t="s">
        <v>426</v>
      </c>
      <c r="F10" s="20">
        <v>43935</v>
      </c>
      <c r="G10" s="21">
        <v>0</v>
      </c>
      <c r="H10" s="21">
        <v>1</v>
      </c>
      <c r="I10" s="9">
        <v>3</v>
      </c>
    </row>
    <row r="11" spans="1:9" ht="150" x14ac:dyDescent="0.3">
      <c r="A11" s="168"/>
      <c r="B11" s="29" t="s">
        <v>31</v>
      </c>
      <c r="C11" s="23">
        <v>450000000</v>
      </c>
      <c r="D11" s="19" t="s">
        <v>114</v>
      </c>
      <c r="E11" s="26" t="s">
        <v>424</v>
      </c>
      <c r="F11" s="20">
        <v>43935</v>
      </c>
      <c r="G11" s="21">
        <v>1</v>
      </c>
      <c r="H11" s="21">
        <v>1</v>
      </c>
      <c r="I11" s="9">
        <v>3</v>
      </c>
    </row>
    <row r="12" spans="1:9" ht="180" x14ac:dyDescent="0.3">
      <c r="A12" s="91" t="s">
        <v>6</v>
      </c>
      <c r="B12" s="29" t="s">
        <v>32</v>
      </c>
      <c r="C12" s="23" t="s">
        <v>83</v>
      </c>
      <c r="D12" s="19" t="s">
        <v>83</v>
      </c>
      <c r="E12" s="26" t="s">
        <v>425</v>
      </c>
      <c r="F12" s="20">
        <f>F11</f>
        <v>43935</v>
      </c>
      <c r="G12" s="21">
        <v>1</v>
      </c>
      <c r="H12" s="21">
        <v>1</v>
      </c>
      <c r="I12" s="9">
        <v>3</v>
      </c>
    </row>
    <row r="13" spans="1:9" ht="105" x14ac:dyDescent="0.3">
      <c r="A13" s="91" t="s">
        <v>28</v>
      </c>
      <c r="B13" s="29" t="s">
        <v>33</v>
      </c>
      <c r="C13" s="23">
        <v>150000000</v>
      </c>
      <c r="D13" s="19" t="s">
        <v>115</v>
      </c>
      <c r="E13" s="26" t="s">
        <v>34</v>
      </c>
      <c r="F13" s="20">
        <f>F12</f>
        <v>43935</v>
      </c>
      <c r="G13" s="21">
        <v>1</v>
      </c>
      <c r="H13" s="21">
        <v>1</v>
      </c>
      <c r="I13" s="9">
        <v>1</v>
      </c>
    </row>
    <row r="14" spans="1:9" ht="90" x14ac:dyDescent="0.3">
      <c r="A14" s="91" t="s">
        <v>7</v>
      </c>
      <c r="B14" s="29" t="s">
        <v>20</v>
      </c>
      <c r="C14" s="23">
        <v>400000000</v>
      </c>
      <c r="D14" s="22">
        <v>80000</v>
      </c>
      <c r="E14" s="26" t="s">
        <v>84</v>
      </c>
      <c r="F14" s="20">
        <f>F13</f>
        <v>43935</v>
      </c>
      <c r="G14" s="21">
        <v>1</v>
      </c>
      <c r="H14" s="21">
        <v>1</v>
      </c>
      <c r="I14" s="9">
        <v>1</v>
      </c>
    </row>
    <row r="16" spans="1:9" ht="17.399999999999999" x14ac:dyDescent="0.3">
      <c r="A16" s="115" t="s">
        <v>1213</v>
      </c>
      <c r="D16" s="5"/>
    </row>
    <row r="17" spans="1:4" ht="17.399999999999999" x14ac:dyDescent="0.3">
      <c r="A17" s="114" t="s">
        <v>1149</v>
      </c>
      <c r="B17" s="41">
        <f>COUNTA(E5:E14)</f>
        <v>10</v>
      </c>
      <c r="D17" s="5"/>
    </row>
    <row r="18" spans="1:4" ht="17.399999999999999" x14ac:dyDescent="0.3">
      <c r="A18" s="112" t="s">
        <v>1231</v>
      </c>
      <c r="B18" s="81">
        <f>SUM(C5:C14)</f>
        <v>1060000000</v>
      </c>
    </row>
    <row r="19" spans="1:4" ht="34.799999999999997" x14ac:dyDescent="0.3">
      <c r="A19" s="112" t="s">
        <v>1232</v>
      </c>
      <c r="B19" s="81">
        <v>1000000000</v>
      </c>
    </row>
  </sheetData>
  <mergeCells count="3">
    <mergeCell ref="A10:A11"/>
    <mergeCell ref="A5:A9"/>
    <mergeCell ref="B6:B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506BA-D684-41BC-B0AE-BA05085F720A}">
  <dimension ref="A1:I19"/>
  <sheetViews>
    <sheetView workbookViewId="0"/>
  </sheetViews>
  <sheetFormatPr baseColWidth="10" defaultColWidth="10.796875" defaultRowHeight="15.6" x14ac:dyDescent="0.3"/>
  <cols>
    <col min="1" max="1" width="23.296875" style="55" bestFit="1" customWidth="1"/>
    <col min="2" max="2" width="18.19921875" style="55" customWidth="1"/>
    <col min="3" max="3" width="19.796875" style="67" bestFit="1" customWidth="1"/>
    <col min="4" max="4" width="23.69921875" style="68" bestFit="1" customWidth="1"/>
    <col min="5" max="5" width="19.796875" style="55" customWidth="1"/>
    <col min="6" max="6" width="22.69921875" style="5" bestFit="1" customWidth="1"/>
    <col min="7" max="7" width="6.69921875" style="1" bestFit="1" customWidth="1"/>
    <col min="8" max="8" width="25" style="1" bestFit="1" customWidth="1"/>
    <col min="9" max="9" width="5.796875" style="1" bestFit="1" customWidth="1"/>
    <col min="10" max="16384" width="10.796875" style="1"/>
  </cols>
  <sheetData>
    <row r="1" spans="1:9" ht="17.399999999999999" x14ac:dyDescent="0.3">
      <c r="A1" s="66" t="s">
        <v>1227</v>
      </c>
    </row>
    <row r="2" spans="1:9" x14ac:dyDescent="0.3">
      <c r="A2" s="56" t="s">
        <v>10</v>
      </c>
    </row>
    <row r="4" spans="1:9" ht="17.399999999999999" x14ac:dyDescent="0.3">
      <c r="A4" s="102" t="s">
        <v>11</v>
      </c>
      <c r="B4" s="87" t="s">
        <v>12</v>
      </c>
      <c r="C4" s="88" t="s">
        <v>13</v>
      </c>
      <c r="D4" s="88" t="s">
        <v>1141</v>
      </c>
      <c r="E4" s="90" t="s">
        <v>14</v>
      </c>
      <c r="F4" s="90" t="s">
        <v>110</v>
      </c>
      <c r="G4" s="102" t="s">
        <v>40</v>
      </c>
      <c r="H4" s="102" t="s">
        <v>570</v>
      </c>
      <c r="I4" s="102" t="s">
        <v>1214</v>
      </c>
    </row>
    <row r="5" spans="1:9" ht="60" x14ac:dyDescent="0.3">
      <c r="A5" s="91" t="s">
        <v>563</v>
      </c>
      <c r="B5" s="46" t="s">
        <v>852</v>
      </c>
      <c r="C5" s="65">
        <v>1600000000</v>
      </c>
      <c r="D5" s="48" t="s">
        <v>853</v>
      </c>
      <c r="E5" s="47" t="s">
        <v>854</v>
      </c>
      <c r="F5" s="39">
        <v>43915</v>
      </c>
      <c r="G5" s="21">
        <v>1</v>
      </c>
      <c r="H5" s="21">
        <v>1</v>
      </c>
      <c r="I5" s="21">
        <v>1</v>
      </c>
    </row>
    <row r="6" spans="1:9" ht="90" x14ac:dyDescent="0.3">
      <c r="A6" s="101" t="s">
        <v>544</v>
      </c>
      <c r="B6" s="46" t="s">
        <v>855</v>
      </c>
      <c r="C6" s="65" t="s">
        <v>83</v>
      </c>
      <c r="D6" s="48" t="s">
        <v>856</v>
      </c>
      <c r="E6" s="47" t="s">
        <v>857</v>
      </c>
      <c r="F6" s="39">
        <v>43976</v>
      </c>
      <c r="G6" s="21">
        <v>0</v>
      </c>
      <c r="H6" s="21">
        <v>1</v>
      </c>
      <c r="I6" s="21">
        <v>4</v>
      </c>
    </row>
    <row r="7" spans="1:9" ht="75" x14ac:dyDescent="0.3">
      <c r="A7" s="163" t="s">
        <v>201</v>
      </c>
      <c r="B7" s="46" t="s">
        <v>858</v>
      </c>
      <c r="C7" s="65">
        <v>300000000</v>
      </c>
      <c r="D7" s="179" t="s">
        <v>859</v>
      </c>
      <c r="E7" s="47" t="s">
        <v>862</v>
      </c>
      <c r="F7" s="39">
        <v>43915</v>
      </c>
      <c r="G7" s="21">
        <v>1</v>
      </c>
      <c r="H7" s="21">
        <v>1</v>
      </c>
      <c r="I7" s="21">
        <v>3</v>
      </c>
    </row>
    <row r="8" spans="1:9" ht="180" x14ac:dyDescent="0.3">
      <c r="A8" s="164"/>
      <c r="B8" s="46" t="s">
        <v>861</v>
      </c>
      <c r="C8" s="65">
        <v>200000000</v>
      </c>
      <c r="D8" s="180"/>
      <c r="E8" s="47" t="s">
        <v>860</v>
      </c>
      <c r="F8" s="39">
        <v>43915</v>
      </c>
      <c r="G8" s="21">
        <v>1</v>
      </c>
      <c r="H8" s="21">
        <v>1</v>
      </c>
      <c r="I8" s="21">
        <v>3</v>
      </c>
    </row>
    <row r="9" spans="1:9" ht="75" x14ac:dyDescent="0.3">
      <c r="A9" s="150" t="s">
        <v>415</v>
      </c>
      <c r="B9" s="46" t="s">
        <v>863</v>
      </c>
      <c r="C9" s="65" t="s">
        <v>83</v>
      </c>
      <c r="D9" s="174" t="s">
        <v>864</v>
      </c>
      <c r="E9" s="47" t="s">
        <v>865</v>
      </c>
      <c r="F9" s="39">
        <v>43915</v>
      </c>
      <c r="G9" s="21">
        <v>1</v>
      </c>
      <c r="H9" s="21">
        <v>1</v>
      </c>
      <c r="I9" s="21">
        <v>1</v>
      </c>
    </row>
    <row r="10" spans="1:9" ht="90" x14ac:dyDescent="0.3">
      <c r="A10" s="151"/>
      <c r="B10" s="46" t="s">
        <v>866</v>
      </c>
      <c r="C10" s="65" t="s">
        <v>83</v>
      </c>
      <c r="D10" s="176"/>
      <c r="E10" s="47" t="s">
        <v>867</v>
      </c>
      <c r="F10" s="39">
        <v>43915</v>
      </c>
      <c r="G10" s="21">
        <v>0</v>
      </c>
      <c r="H10" s="21">
        <v>1</v>
      </c>
      <c r="I10" s="21">
        <v>3</v>
      </c>
    </row>
    <row r="11" spans="1:9" ht="45" x14ac:dyDescent="0.3">
      <c r="A11" s="91" t="s">
        <v>41</v>
      </c>
      <c r="B11" s="46" t="s">
        <v>868</v>
      </c>
      <c r="C11" s="65">
        <v>500000000</v>
      </c>
      <c r="D11" s="65" t="s">
        <v>83</v>
      </c>
      <c r="E11" s="47" t="s">
        <v>869</v>
      </c>
      <c r="F11" s="39">
        <v>43915</v>
      </c>
      <c r="G11" s="21">
        <v>1</v>
      </c>
      <c r="H11" s="21">
        <v>1</v>
      </c>
      <c r="I11" s="21">
        <v>1</v>
      </c>
    </row>
    <row r="12" spans="1:9" ht="75" x14ac:dyDescent="0.3">
      <c r="A12" s="91" t="s">
        <v>104</v>
      </c>
      <c r="B12" s="46" t="s">
        <v>870</v>
      </c>
      <c r="C12" s="65" t="s">
        <v>83</v>
      </c>
      <c r="D12" s="65" t="s">
        <v>83</v>
      </c>
      <c r="E12" s="47" t="s">
        <v>871</v>
      </c>
      <c r="F12" s="39">
        <v>43915</v>
      </c>
      <c r="G12" s="21">
        <v>1</v>
      </c>
      <c r="H12" s="21">
        <v>1</v>
      </c>
      <c r="I12" s="21">
        <v>4</v>
      </c>
    </row>
    <row r="13" spans="1:9" ht="60" x14ac:dyDescent="0.3">
      <c r="A13" s="91" t="s">
        <v>8</v>
      </c>
      <c r="B13" s="46" t="s">
        <v>872</v>
      </c>
      <c r="C13" s="65">
        <v>300000000</v>
      </c>
      <c r="D13" s="65" t="s">
        <v>83</v>
      </c>
      <c r="E13" s="47" t="s">
        <v>873</v>
      </c>
      <c r="F13" s="39">
        <v>43915</v>
      </c>
      <c r="G13" s="21">
        <v>1</v>
      </c>
      <c r="H13" s="21">
        <v>1</v>
      </c>
      <c r="I13" s="21">
        <v>1</v>
      </c>
    </row>
    <row r="14" spans="1:9" ht="60" x14ac:dyDescent="0.3">
      <c r="A14" s="91" t="s">
        <v>265</v>
      </c>
      <c r="B14" s="46" t="s">
        <v>874</v>
      </c>
      <c r="C14" s="65" t="s">
        <v>83</v>
      </c>
      <c r="D14" s="65" t="s">
        <v>83</v>
      </c>
      <c r="E14" s="47" t="s">
        <v>875</v>
      </c>
      <c r="F14" s="39">
        <v>43915</v>
      </c>
      <c r="G14" s="21">
        <v>1</v>
      </c>
      <c r="H14" s="21">
        <v>1</v>
      </c>
      <c r="I14" s="21">
        <v>1</v>
      </c>
    </row>
    <row r="16" spans="1:9" ht="17.399999999999999" x14ac:dyDescent="0.3">
      <c r="A16" s="115" t="s">
        <v>1213</v>
      </c>
    </row>
    <row r="17" spans="1:2" ht="17.399999999999999" x14ac:dyDescent="0.3">
      <c r="A17" s="114" t="s">
        <v>1149</v>
      </c>
      <c r="B17" s="41">
        <f>COUNTA(E5:E14)</f>
        <v>10</v>
      </c>
    </row>
    <row r="18" spans="1:2" ht="17.399999999999999" x14ac:dyDescent="0.3">
      <c r="A18" s="112" t="s">
        <v>1231</v>
      </c>
      <c r="B18" s="81">
        <f>SUM(C5:C14)</f>
        <v>2900000000</v>
      </c>
    </row>
    <row r="19" spans="1:2" ht="34.799999999999997" x14ac:dyDescent="0.3">
      <c r="A19" s="112" t="s">
        <v>1232</v>
      </c>
      <c r="B19" s="81">
        <v>2900000000</v>
      </c>
    </row>
  </sheetData>
  <mergeCells count="4">
    <mergeCell ref="A7:A8"/>
    <mergeCell ref="A9:A10"/>
    <mergeCell ref="D9:D10"/>
    <mergeCell ref="D7:D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80112-243E-1A45-B7A0-900CE907562B}">
  <dimension ref="A1:I31"/>
  <sheetViews>
    <sheetView zoomScaleNormal="100" workbookViewId="0"/>
  </sheetViews>
  <sheetFormatPr baseColWidth="10" defaultColWidth="10.796875" defaultRowHeight="15.6" x14ac:dyDescent="0.3"/>
  <cols>
    <col min="1" max="1" width="23.296875" style="1" bestFit="1" customWidth="1"/>
    <col min="2" max="2" width="19.296875" style="1" bestFit="1" customWidth="1"/>
    <col min="3" max="3" width="19.296875" style="1" customWidth="1"/>
    <col min="4" max="4" width="21.796875" style="1" bestFit="1" customWidth="1"/>
    <col min="5" max="5" width="22.69921875" style="1" bestFit="1" customWidth="1"/>
    <col min="6" max="6" width="23" style="1" bestFit="1" customWidth="1"/>
    <col min="7" max="7" width="7.19921875" style="1" bestFit="1" customWidth="1"/>
    <col min="8" max="8" width="22.796875" style="1" bestFit="1" customWidth="1"/>
    <col min="9" max="9" width="17.796875" style="1" bestFit="1" customWidth="1"/>
    <col min="10" max="10" width="11.19921875" style="1" bestFit="1" customWidth="1"/>
    <col min="11" max="16384" width="10.796875" style="1"/>
  </cols>
  <sheetData>
    <row r="1" spans="1:9" ht="17.399999999999999" x14ac:dyDescent="0.3">
      <c r="A1" s="17" t="s">
        <v>88</v>
      </c>
    </row>
    <row r="2" spans="1:9" x14ac:dyDescent="0.3">
      <c r="A2" s="6" t="s">
        <v>10</v>
      </c>
    </row>
    <row r="4" spans="1:9" ht="17.399999999999999" x14ac:dyDescent="0.3">
      <c r="A4" s="94" t="s">
        <v>11</v>
      </c>
      <c r="B4" s="99" t="s">
        <v>89</v>
      </c>
      <c r="C4" s="100" t="s">
        <v>13</v>
      </c>
      <c r="D4" s="100" t="s">
        <v>82</v>
      </c>
      <c r="E4" s="100" t="s">
        <v>14</v>
      </c>
      <c r="F4" s="100" t="s">
        <v>110</v>
      </c>
      <c r="G4" s="94" t="s">
        <v>40</v>
      </c>
      <c r="H4" s="94" t="s">
        <v>42</v>
      </c>
      <c r="I4" s="94" t="s">
        <v>1217</v>
      </c>
    </row>
    <row r="5" spans="1:9" ht="120" x14ac:dyDescent="0.3">
      <c r="A5" s="91" t="s">
        <v>200</v>
      </c>
      <c r="B5" s="29" t="s">
        <v>91</v>
      </c>
      <c r="C5" s="23" t="s">
        <v>83</v>
      </c>
      <c r="D5" s="19" t="s">
        <v>119</v>
      </c>
      <c r="E5" s="26" t="s">
        <v>92</v>
      </c>
      <c r="F5" s="20">
        <v>43941</v>
      </c>
      <c r="G5" s="21">
        <v>1</v>
      </c>
      <c r="H5" s="21">
        <v>1</v>
      </c>
      <c r="I5" s="9">
        <v>1</v>
      </c>
    </row>
    <row r="6" spans="1:9" ht="165" x14ac:dyDescent="0.3">
      <c r="A6" s="168" t="s">
        <v>554</v>
      </c>
      <c r="B6" s="29" t="s">
        <v>94</v>
      </c>
      <c r="C6" s="23">
        <v>50000000</v>
      </c>
      <c r="D6" s="22">
        <v>1000</v>
      </c>
      <c r="E6" s="26" t="s">
        <v>427</v>
      </c>
      <c r="F6" s="20">
        <v>43920</v>
      </c>
      <c r="G6" s="21">
        <v>1</v>
      </c>
      <c r="H6" s="21">
        <v>1</v>
      </c>
      <c r="I6" s="9">
        <v>3</v>
      </c>
    </row>
    <row r="7" spans="1:9" ht="90" x14ac:dyDescent="0.3">
      <c r="A7" s="168"/>
      <c r="B7" s="29" t="s">
        <v>96</v>
      </c>
      <c r="C7" s="23" t="s">
        <v>83</v>
      </c>
      <c r="D7" s="19" t="s">
        <v>83</v>
      </c>
      <c r="E7" s="26" t="s">
        <v>97</v>
      </c>
      <c r="F7" s="20">
        <v>43920</v>
      </c>
      <c r="G7" s="21">
        <v>1</v>
      </c>
      <c r="H7" s="21">
        <v>1</v>
      </c>
      <c r="I7" s="9">
        <v>3</v>
      </c>
    </row>
    <row r="8" spans="1:9" ht="225" x14ac:dyDescent="0.3">
      <c r="A8" s="168"/>
      <c r="B8" s="29" t="s">
        <v>93</v>
      </c>
      <c r="C8" s="23">
        <v>24000000</v>
      </c>
      <c r="D8" s="22">
        <v>4000</v>
      </c>
      <c r="E8" s="26" t="s">
        <v>428</v>
      </c>
      <c r="F8" s="20">
        <v>43920</v>
      </c>
      <c r="G8" s="21">
        <v>1</v>
      </c>
      <c r="H8" s="21">
        <v>1</v>
      </c>
      <c r="I8" s="9">
        <v>3</v>
      </c>
    </row>
    <row r="9" spans="1:9" ht="165" x14ac:dyDescent="0.3">
      <c r="A9" s="168"/>
      <c r="B9" s="29" t="s">
        <v>95</v>
      </c>
      <c r="C9" s="23" t="s">
        <v>83</v>
      </c>
      <c r="D9" s="22">
        <v>5000</v>
      </c>
      <c r="E9" s="26" t="s">
        <v>1205</v>
      </c>
      <c r="F9" s="20">
        <v>43920</v>
      </c>
      <c r="G9" s="21">
        <v>1</v>
      </c>
      <c r="H9" s="21">
        <v>1</v>
      </c>
      <c r="I9" s="9">
        <v>3</v>
      </c>
    </row>
    <row r="10" spans="1:9" ht="105" x14ac:dyDescent="0.3">
      <c r="A10" s="150" t="s">
        <v>553</v>
      </c>
      <c r="B10" s="29" t="s">
        <v>100</v>
      </c>
      <c r="C10" s="23" t="s">
        <v>83</v>
      </c>
      <c r="D10" s="19" t="s">
        <v>83</v>
      </c>
      <c r="E10" s="26" t="s">
        <v>101</v>
      </c>
      <c r="F10" s="20">
        <v>43920</v>
      </c>
      <c r="G10" s="21">
        <v>1</v>
      </c>
      <c r="H10" s="21">
        <v>1</v>
      </c>
      <c r="I10" s="9">
        <v>1</v>
      </c>
    </row>
    <row r="11" spans="1:9" ht="45" x14ac:dyDescent="0.3">
      <c r="A11" s="151"/>
      <c r="B11" s="29" t="s">
        <v>102</v>
      </c>
      <c r="C11" s="23" t="s">
        <v>83</v>
      </c>
      <c r="D11" s="19" t="s">
        <v>83</v>
      </c>
      <c r="E11" s="26" t="s">
        <v>103</v>
      </c>
      <c r="F11" s="20">
        <f>F10</f>
        <v>43920</v>
      </c>
      <c r="G11" s="21">
        <v>0</v>
      </c>
      <c r="H11" s="21">
        <v>1</v>
      </c>
      <c r="I11" s="9">
        <v>3</v>
      </c>
    </row>
    <row r="12" spans="1:9" ht="75" x14ac:dyDescent="0.3">
      <c r="A12" s="95" t="s">
        <v>104</v>
      </c>
      <c r="B12" s="29" t="s">
        <v>105</v>
      </c>
      <c r="C12" s="23" t="s">
        <v>83</v>
      </c>
      <c r="D12" s="19" t="s">
        <v>83</v>
      </c>
      <c r="E12" s="26" t="s">
        <v>106</v>
      </c>
      <c r="F12" s="20">
        <v>43920</v>
      </c>
      <c r="G12" s="21">
        <v>1</v>
      </c>
      <c r="H12" s="24">
        <v>0</v>
      </c>
      <c r="I12" s="9">
        <v>4</v>
      </c>
    </row>
    <row r="13" spans="1:9" ht="75" x14ac:dyDescent="0.3">
      <c r="A13" s="181" t="s">
        <v>265</v>
      </c>
      <c r="B13" s="29" t="s">
        <v>1228</v>
      </c>
      <c r="C13" s="23" t="s">
        <v>83</v>
      </c>
      <c r="D13" s="19" t="s">
        <v>83</v>
      </c>
      <c r="E13" s="26" t="s">
        <v>107</v>
      </c>
      <c r="F13" s="20">
        <v>43920</v>
      </c>
      <c r="G13" s="21">
        <v>1</v>
      </c>
      <c r="H13" s="21">
        <v>1</v>
      </c>
      <c r="I13" s="9">
        <v>1</v>
      </c>
    </row>
    <row r="14" spans="1:9" ht="105" x14ac:dyDescent="0.3">
      <c r="A14" s="181"/>
      <c r="B14" s="29" t="s">
        <v>99</v>
      </c>
      <c r="C14" s="23" t="s">
        <v>83</v>
      </c>
      <c r="D14" s="19" t="s">
        <v>83</v>
      </c>
      <c r="E14" s="26" t="s">
        <v>98</v>
      </c>
      <c r="F14" s="20">
        <v>43920</v>
      </c>
      <c r="G14" s="21">
        <v>1</v>
      </c>
      <c r="H14" s="21">
        <v>1</v>
      </c>
      <c r="I14" s="9">
        <v>1</v>
      </c>
    </row>
    <row r="16" spans="1:9" ht="17.399999999999999" x14ac:dyDescent="0.3">
      <c r="A16" s="115" t="s">
        <v>1213</v>
      </c>
    </row>
    <row r="17" spans="1:2" ht="17.399999999999999" x14ac:dyDescent="0.3">
      <c r="A17" s="114" t="s">
        <v>1149</v>
      </c>
      <c r="B17" s="41">
        <f>COUNTA(E5:E14)</f>
        <v>10</v>
      </c>
    </row>
    <row r="18" spans="1:2" ht="17.399999999999999" x14ac:dyDescent="0.3">
      <c r="A18" s="112" t="s">
        <v>1231</v>
      </c>
      <c r="B18" s="81">
        <f>SUM(C5:C14)</f>
        <v>74000000</v>
      </c>
    </row>
    <row r="19" spans="1:2" ht="34.799999999999997" x14ac:dyDescent="0.3">
      <c r="A19" s="112" t="s">
        <v>1232</v>
      </c>
      <c r="B19" s="81">
        <v>1000000000</v>
      </c>
    </row>
    <row r="24" spans="1:2" ht="16.95" customHeight="1" x14ac:dyDescent="0.3"/>
    <row r="25" spans="1:2" ht="16.95" customHeight="1" x14ac:dyDescent="0.3"/>
    <row r="27" spans="1:2" ht="16.95" customHeight="1" x14ac:dyDescent="0.3"/>
    <row r="28" spans="1:2" ht="16.95" customHeight="1" x14ac:dyDescent="0.3"/>
    <row r="30" spans="1:2" ht="16.95" customHeight="1" x14ac:dyDescent="0.3"/>
    <row r="31" spans="1:2" ht="16.95" customHeight="1" x14ac:dyDescent="0.3"/>
  </sheetData>
  <mergeCells count="3">
    <mergeCell ref="A6:A9"/>
    <mergeCell ref="A13:A14"/>
    <mergeCell ref="A10:A1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37D8F-D97F-F845-B698-9E1B26BEB5F6}">
  <dimension ref="A1:K20"/>
  <sheetViews>
    <sheetView zoomScaleNormal="100" workbookViewId="0"/>
  </sheetViews>
  <sheetFormatPr baseColWidth="10" defaultColWidth="10.796875" defaultRowHeight="15.6" x14ac:dyDescent="0.3"/>
  <cols>
    <col min="1" max="1" width="23.296875" style="1" bestFit="1" customWidth="1"/>
    <col min="2" max="2" width="21" style="1" bestFit="1" customWidth="1"/>
    <col min="3" max="3" width="16.796875" style="1" bestFit="1" customWidth="1"/>
    <col min="4" max="4" width="21.796875" style="1" bestFit="1" customWidth="1"/>
    <col min="5" max="6" width="22.69921875" style="1" bestFit="1" customWidth="1"/>
    <col min="7" max="7" width="6.69921875" style="1" bestFit="1" customWidth="1"/>
    <col min="8" max="8" width="24.296875" style="1" bestFit="1" customWidth="1"/>
    <col min="9" max="9" width="17.19921875" style="1" bestFit="1" customWidth="1"/>
    <col min="10" max="10" width="10.796875" style="1"/>
    <col min="11" max="11" width="16" style="1" bestFit="1" customWidth="1"/>
    <col min="12" max="16384" width="10.796875" style="1"/>
  </cols>
  <sheetData>
    <row r="1" spans="1:11" ht="17.399999999999999" x14ac:dyDescent="0.3">
      <c r="A1" s="17" t="s">
        <v>66</v>
      </c>
    </row>
    <row r="2" spans="1:11" x14ac:dyDescent="0.3">
      <c r="A2" s="6" t="s">
        <v>10</v>
      </c>
    </row>
    <row r="4" spans="1:11" ht="17.399999999999999" x14ac:dyDescent="0.3">
      <c r="A4" s="94" t="s">
        <v>11</v>
      </c>
      <c r="B4" s="99" t="s">
        <v>12</v>
      </c>
      <c r="C4" s="100" t="s">
        <v>13</v>
      </c>
      <c r="D4" s="100" t="s">
        <v>82</v>
      </c>
      <c r="E4" s="100" t="s">
        <v>14</v>
      </c>
      <c r="F4" s="100" t="s">
        <v>110</v>
      </c>
      <c r="G4" s="94" t="s">
        <v>40</v>
      </c>
      <c r="H4" s="94" t="s">
        <v>42</v>
      </c>
      <c r="I4" s="94" t="s">
        <v>1217</v>
      </c>
    </row>
    <row r="5" spans="1:11" ht="75" x14ac:dyDescent="0.3">
      <c r="A5" s="91" t="s">
        <v>90</v>
      </c>
      <c r="B5" s="29" t="s">
        <v>120</v>
      </c>
      <c r="C5" s="25" t="s">
        <v>83</v>
      </c>
      <c r="D5" s="25" t="s">
        <v>83</v>
      </c>
      <c r="E5" s="26" t="s">
        <v>121</v>
      </c>
      <c r="F5" s="20">
        <v>43939</v>
      </c>
      <c r="G5" s="21">
        <v>1</v>
      </c>
      <c r="H5" s="21">
        <v>1</v>
      </c>
      <c r="I5" s="21">
        <v>1</v>
      </c>
      <c r="K5" s="67"/>
    </row>
    <row r="6" spans="1:11" ht="60" x14ac:dyDescent="0.3">
      <c r="A6" s="91" t="s">
        <v>9</v>
      </c>
      <c r="B6" s="29" t="s">
        <v>124</v>
      </c>
      <c r="C6" s="25" t="s">
        <v>83</v>
      </c>
      <c r="D6" s="25" t="s">
        <v>83</v>
      </c>
      <c r="E6" s="26" t="s">
        <v>125</v>
      </c>
      <c r="F6" s="20">
        <v>43913</v>
      </c>
      <c r="G6" s="21">
        <v>1</v>
      </c>
      <c r="H6" s="21">
        <v>0</v>
      </c>
      <c r="I6" s="21">
        <v>3</v>
      </c>
    </row>
    <row r="7" spans="1:11" ht="195" x14ac:dyDescent="0.3">
      <c r="A7" s="168" t="s">
        <v>554</v>
      </c>
      <c r="B7" s="29" t="s">
        <v>126</v>
      </c>
      <c r="C7" s="25" t="s">
        <v>83</v>
      </c>
      <c r="D7" s="25" t="s">
        <v>83</v>
      </c>
      <c r="E7" s="27" t="s">
        <v>430</v>
      </c>
      <c r="F7" s="25" t="s">
        <v>83</v>
      </c>
      <c r="G7" s="21">
        <v>0</v>
      </c>
      <c r="H7" s="21">
        <v>1</v>
      </c>
      <c r="I7" s="21">
        <v>3</v>
      </c>
    </row>
    <row r="8" spans="1:11" ht="120" x14ac:dyDescent="0.3">
      <c r="A8" s="168"/>
      <c r="B8" s="29" t="s">
        <v>127</v>
      </c>
      <c r="C8" s="25" t="s">
        <v>83</v>
      </c>
      <c r="D8" s="25" t="s">
        <v>83</v>
      </c>
      <c r="E8" s="27" t="s">
        <v>128</v>
      </c>
      <c r="F8" s="25" t="s">
        <v>83</v>
      </c>
      <c r="G8" s="21">
        <v>0</v>
      </c>
      <c r="H8" s="21">
        <v>1</v>
      </c>
      <c r="I8" s="21">
        <v>3</v>
      </c>
    </row>
    <row r="9" spans="1:11" ht="180" x14ac:dyDescent="0.3">
      <c r="A9" s="168"/>
      <c r="B9" s="29" t="s">
        <v>429</v>
      </c>
      <c r="C9" s="25" t="s">
        <v>83</v>
      </c>
      <c r="D9" s="25" t="s">
        <v>83</v>
      </c>
      <c r="E9" s="27" t="s">
        <v>431</v>
      </c>
      <c r="F9" s="25" t="s">
        <v>83</v>
      </c>
      <c r="G9" s="21">
        <v>0</v>
      </c>
      <c r="H9" s="21">
        <v>1</v>
      </c>
      <c r="I9" s="21">
        <v>3</v>
      </c>
    </row>
    <row r="10" spans="1:11" ht="120" x14ac:dyDescent="0.3">
      <c r="A10" s="168" t="s">
        <v>104</v>
      </c>
      <c r="B10" s="29" t="s">
        <v>132</v>
      </c>
      <c r="C10" s="23">
        <v>300000000</v>
      </c>
      <c r="D10" s="25" t="s">
        <v>83</v>
      </c>
      <c r="E10" s="27" t="s">
        <v>1229</v>
      </c>
      <c r="F10" s="20">
        <v>43914</v>
      </c>
      <c r="G10" s="21">
        <v>1</v>
      </c>
      <c r="H10" s="21">
        <v>0</v>
      </c>
      <c r="I10" s="21">
        <v>2</v>
      </c>
    </row>
    <row r="11" spans="1:11" ht="75" x14ac:dyDescent="0.3">
      <c r="A11" s="168"/>
      <c r="B11" s="29" t="s">
        <v>122</v>
      </c>
      <c r="C11" s="23">
        <v>123034861</v>
      </c>
      <c r="D11" s="22">
        <v>20255</v>
      </c>
      <c r="E11" s="26" t="s">
        <v>123</v>
      </c>
      <c r="F11" s="20">
        <v>43964</v>
      </c>
      <c r="G11" s="21">
        <v>0</v>
      </c>
      <c r="H11" s="21">
        <v>1</v>
      </c>
      <c r="I11" s="21">
        <v>1</v>
      </c>
    </row>
    <row r="12" spans="1:11" ht="195" x14ac:dyDescent="0.3">
      <c r="A12" s="91" t="s">
        <v>265</v>
      </c>
      <c r="B12" s="29" t="s">
        <v>555</v>
      </c>
      <c r="C12" s="25" t="s">
        <v>83</v>
      </c>
      <c r="D12" s="25" t="s">
        <v>83</v>
      </c>
      <c r="E12" s="27" t="s">
        <v>430</v>
      </c>
      <c r="F12" s="25" t="s">
        <v>83</v>
      </c>
      <c r="G12" s="21">
        <v>1</v>
      </c>
      <c r="H12" s="21">
        <v>1</v>
      </c>
      <c r="I12" s="21">
        <v>3</v>
      </c>
    </row>
    <row r="13" spans="1:11" ht="225" x14ac:dyDescent="0.3">
      <c r="A13" s="168" t="s">
        <v>5</v>
      </c>
      <c r="B13" s="29" t="s">
        <v>129</v>
      </c>
      <c r="C13" s="25" t="s">
        <v>83</v>
      </c>
      <c r="D13" s="25" t="s">
        <v>83</v>
      </c>
      <c r="E13" s="26" t="s">
        <v>131</v>
      </c>
      <c r="F13" s="20">
        <v>43929</v>
      </c>
      <c r="G13" s="21">
        <v>0</v>
      </c>
      <c r="H13" s="21">
        <v>0</v>
      </c>
      <c r="I13" s="21">
        <v>1</v>
      </c>
      <c r="J13" s="32"/>
    </row>
    <row r="14" spans="1:11" ht="150" x14ac:dyDescent="0.3">
      <c r="A14" s="168"/>
      <c r="B14" s="29" t="s">
        <v>130</v>
      </c>
      <c r="C14" s="25" t="s">
        <v>83</v>
      </c>
      <c r="D14" s="25" t="s">
        <v>83</v>
      </c>
      <c r="E14" s="26" t="s">
        <v>432</v>
      </c>
      <c r="F14" s="20">
        <v>43929</v>
      </c>
      <c r="G14" s="21">
        <v>0</v>
      </c>
      <c r="H14" s="21">
        <v>0</v>
      </c>
      <c r="I14" s="21">
        <v>3</v>
      </c>
    </row>
    <row r="16" spans="1:11" ht="17.399999999999999" x14ac:dyDescent="0.3">
      <c r="A16" s="115" t="s">
        <v>1213</v>
      </c>
    </row>
    <row r="17" spans="1:2" ht="17.399999999999999" x14ac:dyDescent="0.3">
      <c r="A17" s="114" t="s">
        <v>1149</v>
      </c>
      <c r="B17" s="41">
        <f>COUNTA(E5:E14)</f>
        <v>10</v>
      </c>
    </row>
    <row r="18" spans="1:2" ht="17.399999999999999" x14ac:dyDescent="0.3">
      <c r="A18" s="112" t="s">
        <v>1231</v>
      </c>
      <c r="B18" s="81">
        <v>143034861</v>
      </c>
    </row>
    <row r="19" spans="1:2" ht="34.799999999999997" x14ac:dyDescent="0.3">
      <c r="A19" s="112" t="s">
        <v>1232</v>
      </c>
      <c r="B19" s="81">
        <v>300000000</v>
      </c>
    </row>
    <row r="20" spans="1:2" x14ac:dyDescent="0.3">
      <c r="B20" s="37"/>
    </row>
  </sheetData>
  <mergeCells count="3">
    <mergeCell ref="A7:A9"/>
    <mergeCell ref="A13:A14"/>
    <mergeCell ref="A10:A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D7D35-EE69-A44C-AAA1-34F8815C09DE}">
  <dimension ref="A1:AG52"/>
  <sheetViews>
    <sheetView zoomScaleNormal="100" workbookViewId="0">
      <pane xSplit="1" ySplit="2" topLeftCell="B3" activePane="bottomRight" state="frozen"/>
      <selection pane="topRight" activeCell="B1" sqref="B1"/>
      <selection pane="bottomLeft" activeCell="A3" sqref="A3"/>
      <selection pane="bottomRight" activeCell="Z10" sqref="Z10"/>
    </sheetView>
  </sheetViews>
  <sheetFormatPr baseColWidth="10" defaultColWidth="10.796875" defaultRowHeight="15.6" x14ac:dyDescent="0.3"/>
  <cols>
    <col min="1" max="1" width="41.796875" style="1" customWidth="1"/>
    <col min="2" max="2" width="9.19921875" style="1" bestFit="1" customWidth="1"/>
    <col min="3" max="3" width="21.796875" style="1" bestFit="1" customWidth="1"/>
    <col min="4" max="4" width="13" style="1" bestFit="1" customWidth="1"/>
    <col min="5" max="5" width="17.796875" style="1" bestFit="1" customWidth="1"/>
    <col min="6" max="6" width="12.5" style="1" bestFit="1" customWidth="1"/>
    <col min="7" max="7" width="13.19921875" style="1" bestFit="1" customWidth="1"/>
    <col min="8" max="8" width="9.19921875" style="1" bestFit="1" customWidth="1"/>
    <col min="9" max="9" width="10.19921875" style="1" bestFit="1" customWidth="1"/>
    <col min="10" max="10" width="11.796875" style="1" bestFit="1" customWidth="1"/>
    <col min="11" max="11" width="11.69921875" style="1" bestFit="1" customWidth="1"/>
    <col min="12" max="12" width="20.296875" style="1" bestFit="1" customWidth="1"/>
    <col min="13" max="13" width="16.296875" style="1" bestFit="1" customWidth="1"/>
    <col min="14" max="14" width="9.69921875" style="1" bestFit="1" customWidth="1"/>
    <col min="15" max="15" width="8.796875" style="1" bestFit="1" customWidth="1"/>
    <col min="16" max="16" width="7" style="1" bestFit="1" customWidth="1"/>
    <col min="17" max="17" width="14.69921875" style="1" bestFit="1" customWidth="1"/>
    <col min="18" max="18" width="12.5" style="1" bestFit="1" customWidth="1"/>
    <col min="19" max="19" width="14.296875" style="1" customWidth="1"/>
    <col min="20" max="20" width="11.19921875" style="1" bestFit="1" customWidth="1"/>
    <col min="21" max="21" width="11.5" style="1" bestFit="1" customWidth="1"/>
    <col min="22" max="22" width="13.796875" style="1" bestFit="1" customWidth="1"/>
    <col min="23" max="27" width="12.19921875" style="1" customWidth="1"/>
    <col min="28" max="28" width="9.796875" style="1" bestFit="1" customWidth="1"/>
    <col min="29" max="29" width="10.19921875" style="1" bestFit="1" customWidth="1"/>
    <col min="30" max="30" width="12.796875" style="1" bestFit="1" customWidth="1"/>
    <col min="31" max="31" width="1.19921875" style="1" customWidth="1"/>
    <col min="32" max="32" width="39.296875" style="1" bestFit="1" customWidth="1"/>
    <col min="33" max="33" width="42.5" style="1" customWidth="1"/>
    <col min="34" max="34" width="17" style="1" bestFit="1" customWidth="1"/>
    <col min="35" max="35" width="21.19921875" style="1" bestFit="1" customWidth="1"/>
    <col min="36" max="16384" width="10.796875" style="1"/>
  </cols>
  <sheetData>
    <row r="1" spans="1:33" ht="17.399999999999999" x14ac:dyDescent="0.3">
      <c r="A1" s="85" t="s">
        <v>1204</v>
      </c>
    </row>
    <row r="2" spans="1:33" ht="48" customHeight="1" x14ac:dyDescent="0.4">
      <c r="A2" s="129" t="s">
        <v>1215</v>
      </c>
      <c r="B2" s="99" t="s">
        <v>51</v>
      </c>
      <c r="C2" s="99" t="s">
        <v>546</v>
      </c>
      <c r="D2" s="99" t="s">
        <v>200</v>
      </c>
      <c r="E2" s="99" t="s">
        <v>160</v>
      </c>
      <c r="F2" s="99" t="s">
        <v>2</v>
      </c>
      <c r="G2" s="86" t="s">
        <v>3</v>
      </c>
      <c r="H2" s="86" t="s">
        <v>544</v>
      </c>
      <c r="I2" s="99" t="s">
        <v>241</v>
      </c>
      <c r="J2" s="99" t="s">
        <v>9</v>
      </c>
      <c r="K2" s="99" t="s">
        <v>201</v>
      </c>
      <c r="L2" s="99" t="s">
        <v>415</v>
      </c>
      <c r="M2" s="99" t="s">
        <v>343</v>
      </c>
      <c r="N2" s="86" t="s">
        <v>6</v>
      </c>
      <c r="O2" s="99" t="s">
        <v>41</v>
      </c>
      <c r="P2" s="86" t="s">
        <v>104</v>
      </c>
      <c r="Q2" s="99" t="s">
        <v>537</v>
      </c>
      <c r="R2" s="99" t="s">
        <v>4</v>
      </c>
      <c r="S2" s="99" t="s">
        <v>8</v>
      </c>
      <c r="T2" s="99" t="s">
        <v>54</v>
      </c>
      <c r="U2" s="99" t="s">
        <v>380</v>
      </c>
      <c r="V2" s="99" t="s">
        <v>545</v>
      </c>
      <c r="W2" s="99" t="s">
        <v>7</v>
      </c>
      <c r="X2" s="99" t="s">
        <v>351</v>
      </c>
      <c r="Y2" s="99" t="s">
        <v>547</v>
      </c>
      <c r="Z2" s="99" t="s">
        <v>538</v>
      </c>
      <c r="AA2" s="99" t="s">
        <v>397</v>
      </c>
      <c r="AB2" s="99" t="s">
        <v>265</v>
      </c>
      <c r="AC2" s="99" t="s">
        <v>543</v>
      </c>
      <c r="AD2" s="99" t="s">
        <v>5</v>
      </c>
      <c r="AE2" s="7"/>
      <c r="AF2" s="99" t="s">
        <v>1203</v>
      </c>
      <c r="AG2" s="7"/>
    </row>
    <row r="3" spans="1:33" ht="20.399999999999999" x14ac:dyDescent="0.3">
      <c r="A3" s="106" t="s">
        <v>1171</v>
      </c>
      <c r="B3" s="109">
        <v>0</v>
      </c>
      <c r="C3" s="110">
        <v>0</v>
      </c>
      <c r="D3" s="111">
        <v>1</v>
      </c>
      <c r="E3" s="111">
        <v>0</v>
      </c>
      <c r="F3" s="111">
        <v>0</v>
      </c>
      <c r="G3" s="111">
        <v>1</v>
      </c>
      <c r="H3" s="111">
        <v>0</v>
      </c>
      <c r="I3" s="111">
        <v>0</v>
      </c>
      <c r="J3" s="111">
        <v>1</v>
      </c>
      <c r="K3" s="111">
        <v>1</v>
      </c>
      <c r="L3" s="111">
        <v>1</v>
      </c>
      <c r="M3" s="111">
        <v>1</v>
      </c>
      <c r="N3" s="111">
        <v>1</v>
      </c>
      <c r="O3" s="111">
        <v>1</v>
      </c>
      <c r="P3" s="111">
        <v>1</v>
      </c>
      <c r="Q3" s="111">
        <v>0</v>
      </c>
      <c r="R3" s="111">
        <v>1</v>
      </c>
      <c r="S3" s="111">
        <v>1</v>
      </c>
      <c r="T3" s="111">
        <v>0</v>
      </c>
      <c r="U3" s="111">
        <v>0</v>
      </c>
      <c r="V3" s="111">
        <v>0</v>
      </c>
      <c r="W3" s="111">
        <v>0</v>
      </c>
      <c r="X3" s="111">
        <v>0</v>
      </c>
      <c r="Y3" s="111">
        <v>0</v>
      </c>
      <c r="Z3" s="111">
        <v>0</v>
      </c>
      <c r="AA3" s="111">
        <v>1</v>
      </c>
      <c r="AB3" s="111">
        <v>0</v>
      </c>
      <c r="AC3" s="111">
        <v>1</v>
      </c>
      <c r="AD3" s="111">
        <v>1</v>
      </c>
      <c r="AE3" s="8"/>
      <c r="AF3" s="111">
        <f>SUM(B3:AD3)</f>
        <v>14</v>
      </c>
      <c r="AG3" s="8"/>
    </row>
    <row r="4" spans="1:33" ht="20.399999999999999" x14ac:dyDescent="0.3">
      <c r="A4" s="107" t="s">
        <v>1172</v>
      </c>
      <c r="B4" s="109">
        <v>0</v>
      </c>
      <c r="C4" s="110">
        <v>0</v>
      </c>
      <c r="D4" s="111">
        <v>1</v>
      </c>
      <c r="E4" s="111">
        <v>0</v>
      </c>
      <c r="F4" s="111">
        <v>0</v>
      </c>
      <c r="G4" s="111">
        <v>0</v>
      </c>
      <c r="H4" s="111">
        <v>0</v>
      </c>
      <c r="I4" s="111">
        <v>0</v>
      </c>
      <c r="J4" s="111">
        <v>1</v>
      </c>
      <c r="K4" s="111">
        <v>1</v>
      </c>
      <c r="L4" s="111">
        <v>1</v>
      </c>
      <c r="M4" s="111">
        <v>0</v>
      </c>
      <c r="N4" s="111">
        <v>0</v>
      </c>
      <c r="O4" s="111">
        <v>0</v>
      </c>
      <c r="P4" s="111">
        <v>1</v>
      </c>
      <c r="Q4" s="111">
        <v>0</v>
      </c>
      <c r="R4" s="111">
        <v>0</v>
      </c>
      <c r="S4" s="111">
        <v>0</v>
      </c>
      <c r="T4" s="111">
        <v>0</v>
      </c>
      <c r="U4" s="111">
        <v>0</v>
      </c>
      <c r="V4" s="111">
        <v>1</v>
      </c>
      <c r="W4" s="111">
        <v>0</v>
      </c>
      <c r="X4" s="111">
        <v>0</v>
      </c>
      <c r="Y4" s="111">
        <v>0</v>
      </c>
      <c r="Z4" s="111">
        <v>0</v>
      </c>
      <c r="AA4" s="111">
        <v>0</v>
      </c>
      <c r="AB4" s="111">
        <v>0</v>
      </c>
      <c r="AC4" s="111">
        <v>0</v>
      </c>
      <c r="AD4" s="111">
        <v>0</v>
      </c>
      <c r="AE4" s="8"/>
      <c r="AF4" s="111">
        <f t="shared" ref="AF4:AF34" si="0">SUM(B4:AD4)</f>
        <v>6</v>
      </c>
      <c r="AG4" s="8"/>
    </row>
    <row r="5" spans="1:33" ht="20.399999999999999" x14ac:dyDescent="0.3">
      <c r="A5" s="107" t="s">
        <v>1173</v>
      </c>
      <c r="B5" s="109">
        <v>0</v>
      </c>
      <c r="C5" s="110">
        <v>0</v>
      </c>
      <c r="D5" s="111">
        <v>1</v>
      </c>
      <c r="E5" s="111">
        <v>0</v>
      </c>
      <c r="F5" s="111">
        <v>0</v>
      </c>
      <c r="G5" s="111">
        <v>0</v>
      </c>
      <c r="H5" s="111">
        <v>1</v>
      </c>
      <c r="I5" s="111">
        <v>0</v>
      </c>
      <c r="J5" s="111">
        <v>1</v>
      </c>
      <c r="K5" s="111">
        <v>1</v>
      </c>
      <c r="L5" s="111">
        <v>0</v>
      </c>
      <c r="M5" s="111">
        <v>0</v>
      </c>
      <c r="N5" s="111">
        <v>1</v>
      </c>
      <c r="O5" s="111">
        <v>0</v>
      </c>
      <c r="P5" s="111">
        <v>1</v>
      </c>
      <c r="Q5" s="111">
        <v>0</v>
      </c>
      <c r="R5" s="111">
        <v>0</v>
      </c>
      <c r="S5" s="111">
        <v>0</v>
      </c>
      <c r="T5" s="111">
        <v>0</v>
      </c>
      <c r="U5" s="111">
        <v>0</v>
      </c>
      <c r="V5" s="111">
        <v>0</v>
      </c>
      <c r="W5" s="111">
        <v>0</v>
      </c>
      <c r="X5" s="111">
        <v>0</v>
      </c>
      <c r="Y5" s="111">
        <v>0</v>
      </c>
      <c r="Z5" s="111">
        <v>0</v>
      </c>
      <c r="AA5" s="111">
        <v>0</v>
      </c>
      <c r="AB5" s="111">
        <v>0</v>
      </c>
      <c r="AC5" s="111">
        <v>1</v>
      </c>
      <c r="AD5" s="111">
        <v>0</v>
      </c>
      <c r="AE5" s="8"/>
      <c r="AF5" s="111">
        <f t="shared" si="0"/>
        <v>7</v>
      </c>
      <c r="AG5" s="8"/>
    </row>
    <row r="6" spans="1:33" ht="20.399999999999999" x14ac:dyDescent="0.3">
      <c r="A6" s="107" t="s">
        <v>1174</v>
      </c>
      <c r="B6" s="109">
        <v>0</v>
      </c>
      <c r="C6" s="110">
        <v>1</v>
      </c>
      <c r="D6" s="111">
        <v>1</v>
      </c>
      <c r="E6" s="111">
        <v>0</v>
      </c>
      <c r="F6" s="111">
        <v>0</v>
      </c>
      <c r="G6" s="111">
        <v>0</v>
      </c>
      <c r="H6" s="111">
        <v>0</v>
      </c>
      <c r="I6" s="111">
        <v>1</v>
      </c>
      <c r="J6" s="111">
        <v>0</v>
      </c>
      <c r="K6" s="111">
        <v>1</v>
      </c>
      <c r="L6" s="111">
        <v>0</v>
      </c>
      <c r="M6" s="111">
        <v>0</v>
      </c>
      <c r="N6" s="111">
        <v>0</v>
      </c>
      <c r="O6" s="111">
        <v>1</v>
      </c>
      <c r="P6" s="111">
        <v>1</v>
      </c>
      <c r="Q6" s="111">
        <v>0</v>
      </c>
      <c r="R6" s="111">
        <v>0</v>
      </c>
      <c r="S6" s="111">
        <v>0</v>
      </c>
      <c r="T6" s="111">
        <v>0</v>
      </c>
      <c r="U6" s="111">
        <v>0</v>
      </c>
      <c r="V6" s="111">
        <v>1</v>
      </c>
      <c r="W6" s="111">
        <v>0</v>
      </c>
      <c r="X6" s="111">
        <v>0</v>
      </c>
      <c r="Y6" s="111">
        <v>1</v>
      </c>
      <c r="Z6" s="111">
        <v>1</v>
      </c>
      <c r="AA6" s="111">
        <v>0</v>
      </c>
      <c r="AB6" s="111">
        <v>0</v>
      </c>
      <c r="AC6" s="111">
        <v>0</v>
      </c>
      <c r="AD6" s="111">
        <v>0</v>
      </c>
      <c r="AE6" s="8"/>
      <c r="AF6" s="111">
        <f t="shared" si="0"/>
        <v>9</v>
      </c>
      <c r="AG6" s="8"/>
    </row>
    <row r="7" spans="1:33" ht="20.399999999999999" x14ac:dyDescent="0.3">
      <c r="A7" s="107" t="s">
        <v>1175</v>
      </c>
      <c r="B7" s="109">
        <v>0</v>
      </c>
      <c r="C7" s="110">
        <v>0</v>
      </c>
      <c r="D7" s="111">
        <v>1</v>
      </c>
      <c r="E7" s="111">
        <v>1</v>
      </c>
      <c r="F7" s="111">
        <v>0</v>
      </c>
      <c r="G7" s="111">
        <v>0</v>
      </c>
      <c r="H7" s="111">
        <v>0</v>
      </c>
      <c r="I7" s="111">
        <v>0</v>
      </c>
      <c r="J7" s="111">
        <v>0</v>
      </c>
      <c r="K7" s="111">
        <v>1</v>
      </c>
      <c r="L7" s="111">
        <v>0</v>
      </c>
      <c r="M7" s="111">
        <v>0</v>
      </c>
      <c r="N7" s="111">
        <v>0</v>
      </c>
      <c r="O7" s="111">
        <v>0</v>
      </c>
      <c r="P7" s="111">
        <v>1</v>
      </c>
      <c r="Q7" s="111">
        <v>0</v>
      </c>
      <c r="R7" s="111">
        <v>0</v>
      </c>
      <c r="S7" s="111">
        <v>0</v>
      </c>
      <c r="T7" s="111">
        <v>0</v>
      </c>
      <c r="U7" s="111">
        <v>0</v>
      </c>
      <c r="V7" s="111">
        <v>0</v>
      </c>
      <c r="W7" s="111">
        <v>0</v>
      </c>
      <c r="X7" s="111">
        <v>0</v>
      </c>
      <c r="Y7" s="111">
        <v>0</v>
      </c>
      <c r="Z7" s="111">
        <v>0</v>
      </c>
      <c r="AA7" s="111">
        <v>0</v>
      </c>
      <c r="AB7" s="111">
        <v>0</v>
      </c>
      <c r="AC7" s="111">
        <v>0</v>
      </c>
      <c r="AD7" s="111">
        <v>0</v>
      </c>
      <c r="AE7" s="8"/>
      <c r="AF7" s="111">
        <f t="shared" si="0"/>
        <v>4</v>
      </c>
      <c r="AG7" s="8"/>
    </row>
    <row r="8" spans="1:33" ht="20.399999999999999" x14ac:dyDescent="0.3">
      <c r="A8" s="107" t="s">
        <v>1176</v>
      </c>
      <c r="B8" s="109">
        <v>1</v>
      </c>
      <c r="C8" s="110">
        <v>0</v>
      </c>
      <c r="D8" s="111">
        <v>1</v>
      </c>
      <c r="E8" s="111">
        <v>1</v>
      </c>
      <c r="F8" s="111">
        <v>0</v>
      </c>
      <c r="G8" s="111">
        <v>0</v>
      </c>
      <c r="H8" s="111">
        <v>1</v>
      </c>
      <c r="I8" s="111">
        <v>0</v>
      </c>
      <c r="J8" s="111">
        <v>1</v>
      </c>
      <c r="K8" s="111">
        <v>1</v>
      </c>
      <c r="L8" s="111">
        <v>0</v>
      </c>
      <c r="M8" s="111">
        <v>0</v>
      </c>
      <c r="N8" s="111">
        <v>0</v>
      </c>
      <c r="O8" s="111">
        <v>0</v>
      </c>
      <c r="P8" s="111">
        <v>1</v>
      </c>
      <c r="Q8" s="111">
        <v>1</v>
      </c>
      <c r="R8" s="111">
        <v>1</v>
      </c>
      <c r="S8" s="111">
        <v>1</v>
      </c>
      <c r="T8" s="111">
        <v>0</v>
      </c>
      <c r="U8" s="111">
        <v>0</v>
      </c>
      <c r="V8" s="111">
        <v>0</v>
      </c>
      <c r="W8" s="111">
        <v>0</v>
      </c>
      <c r="X8" s="111">
        <v>0</v>
      </c>
      <c r="Y8" s="111">
        <v>0</v>
      </c>
      <c r="Z8" s="111">
        <v>1</v>
      </c>
      <c r="AA8" s="111">
        <v>0</v>
      </c>
      <c r="AB8" s="111">
        <v>1</v>
      </c>
      <c r="AC8" s="111">
        <v>0</v>
      </c>
      <c r="AD8" s="111">
        <v>0</v>
      </c>
      <c r="AE8" s="8"/>
      <c r="AF8" s="111">
        <f t="shared" si="0"/>
        <v>12</v>
      </c>
      <c r="AG8" s="8"/>
    </row>
    <row r="9" spans="1:33" ht="20.399999999999999" x14ac:dyDescent="0.3">
      <c r="A9" s="107" t="s">
        <v>1177</v>
      </c>
      <c r="B9" s="109">
        <v>0</v>
      </c>
      <c r="C9" s="110">
        <v>0</v>
      </c>
      <c r="D9" s="111">
        <v>1</v>
      </c>
      <c r="E9" s="111">
        <v>0</v>
      </c>
      <c r="F9" s="111">
        <v>1</v>
      </c>
      <c r="G9" s="111">
        <v>1</v>
      </c>
      <c r="H9" s="111">
        <v>0</v>
      </c>
      <c r="I9" s="111">
        <v>0</v>
      </c>
      <c r="J9" s="111">
        <v>1</v>
      </c>
      <c r="K9" s="111">
        <v>1</v>
      </c>
      <c r="L9" s="111">
        <v>0</v>
      </c>
      <c r="M9" s="111">
        <v>0</v>
      </c>
      <c r="N9" s="111">
        <v>0</v>
      </c>
      <c r="O9" s="111">
        <v>0</v>
      </c>
      <c r="P9" s="111">
        <v>0</v>
      </c>
      <c r="Q9" s="111">
        <v>0</v>
      </c>
      <c r="R9" s="111">
        <v>0</v>
      </c>
      <c r="S9" s="111">
        <v>0</v>
      </c>
      <c r="T9" s="111">
        <v>1</v>
      </c>
      <c r="U9" s="111">
        <v>1</v>
      </c>
      <c r="V9" s="111">
        <v>0</v>
      </c>
      <c r="W9" s="111">
        <v>0</v>
      </c>
      <c r="X9" s="111">
        <v>0</v>
      </c>
      <c r="Y9" s="111">
        <v>0</v>
      </c>
      <c r="Z9" s="111">
        <v>0</v>
      </c>
      <c r="AA9" s="111">
        <v>0</v>
      </c>
      <c r="AB9" s="111">
        <v>0</v>
      </c>
      <c r="AC9" s="111">
        <v>0</v>
      </c>
      <c r="AD9" s="111">
        <v>1</v>
      </c>
      <c r="AE9" s="8"/>
      <c r="AF9" s="111">
        <f t="shared" si="0"/>
        <v>8</v>
      </c>
      <c r="AG9" s="8"/>
    </row>
    <row r="10" spans="1:33" ht="20.399999999999999" x14ac:dyDescent="0.3">
      <c r="A10" s="107" t="s">
        <v>1178</v>
      </c>
      <c r="B10" s="109">
        <v>0</v>
      </c>
      <c r="C10" s="110">
        <v>1</v>
      </c>
      <c r="D10" s="111">
        <v>1</v>
      </c>
      <c r="E10" s="111">
        <v>0</v>
      </c>
      <c r="F10" s="111">
        <v>0</v>
      </c>
      <c r="G10" s="111">
        <v>0</v>
      </c>
      <c r="H10" s="111">
        <v>0</v>
      </c>
      <c r="I10" s="111">
        <v>0</v>
      </c>
      <c r="J10" s="111">
        <v>0</v>
      </c>
      <c r="K10" s="111">
        <v>1</v>
      </c>
      <c r="L10" s="111">
        <v>0</v>
      </c>
      <c r="M10" s="111">
        <v>0</v>
      </c>
      <c r="N10" s="111">
        <v>0</v>
      </c>
      <c r="O10" s="111">
        <v>1</v>
      </c>
      <c r="P10" s="111">
        <v>1</v>
      </c>
      <c r="Q10" s="111">
        <v>0</v>
      </c>
      <c r="R10" s="111">
        <v>0</v>
      </c>
      <c r="S10" s="111">
        <v>1</v>
      </c>
      <c r="T10" s="111">
        <v>0</v>
      </c>
      <c r="U10" s="111">
        <v>0</v>
      </c>
      <c r="V10" s="111">
        <v>0</v>
      </c>
      <c r="W10" s="111">
        <v>0</v>
      </c>
      <c r="X10" s="111">
        <v>0</v>
      </c>
      <c r="Y10" s="111">
        <v>0</v>
      </c>
      <c r="Z10" s="111">
        <v>1</v>
      </c>
      <c r="AA10" s="111">
        <v>0</v>
      </c>
      <c r="AB10" s="111">
        <v>1</v>
      </c>
      <c r="AC10" s="111">
        <v>0</v>
      </c>
      <c r="AD10" s="111">
        <v>0</v>
      </c>
      <c r="AE10" s="8"/>
      <c r="AF10" s="111">
        <f t="shared" si="0"/>
        <v>8</v>
      </c>
      <c r="AG10" s="8"/>
    </row>
    <row r="11" spans="1:33" ht="20.399999999999999" x14ac:dyDescent="0.3">
      <c r="A11" s="107" t="s">
        <v>1179</v>
      </c>
      <c r="B11" s="109">
        <v>1</v>
      </c>
      <c r="C11" s="110">
        <v>0</v>
      </c>
      <c r="D11" s="111">
        <v>1</v>
      </c>
      <c r="E11" s="111">
        <v>0</v>
      </c>
      <c r="F11" s="111">
        <v>0</v>
      </c>
      <c r="G11" s="111">
        <v>0</v>
      </c>
      <c r="H11" s="111">
        <v>0</v>
      </c>
      <c r="I11" s="111">
        <v>0</v>
      </c>
      <c r="J11" s="111">
        <v>1</v>
      </c>
      <c r="K11" s="111">
        <v>1</v>
      </c>
      <c r="L11" s="111">
        <v>0</v>
      </c>
      <c r="M11" s="111">
        <v>0</v>
      </c>
      <c r="N11" s="111">
        <v>0</v>
      </c>
      <c r="O11" s="111">
        <v>0</v>
      </c>
      <c r="P11" s="111">
        <v>0</v>
      </c>
      <c r="Q11" s="111">
        <v>0</v>
      </c>
      <c r="R11" s="111">
        <v>1</v>
      </c>
      <c r="S11" s="111">
        <v>0</v>
      </c>
      <c r="T11" s="111">
        <v>0</v>
      </c>
      <c r="U11" s="111">
        <v>0</v>
      </c>
      <c r="V11" s="111">
        <v>0</v>
      </c>
      <c r="W11" s="111">
        <v>0</v>
      </c>
      <c r="X11" s="111">
        <v>0</v>
      </c>
      <c r="Y11" s="111">
        <v>0</v>
      </c>
      <c r="Z11" s="111">
        <v>0</v>
      </c>
      <c r="AA11" s="111">
        <v>0</v>
      </c>
      <c r="AB11" s="111">
        <v>1</v>
      </c>
      <c r="AC11" s="111">
        <v>0</v>
      </c>
      <c r="AD11" s="111">
        <v>0</v>
      </c>
      <c r="AE11" s="8"/>
      <c r="AF11" s="111">
        <f t="shared" si="0"/>
        <v>6</v>
      </c>
      <c r="AG11" s="8"/>
    </row>
    <row r="12" spans="1:33" ht="20.399999999999999" x14ac:dyDescent="0.3">
      <c r="A12" s="107" t="s">
        <v>1180</v>
      </c>
      <c r="B12" s="109">
        <v>0</v>
      </c>
      <c r="C12" s="110">
        <v>0</v>
      </c>
      <c r="D12" s="111">
        <v>1</v>
      </c>
      <c r="E12" s="111">
        <v>0</v>
      </c>
      <c r="F12" s="111">
        <v>0</v>
      </c>
      <c r="G12" s="111">
        <v>0</v>
      </c>
      <c r="H12" s="111">
        <v>0</v>
      </c>
      <c r="I12" s="111">
        <v>0</v>
      </c>
      <c r="J12" s="111">
        <v>1</v>
      </c>
      <c r="K12" s="111">
        <v>1</v>
      </c>
      <c r="L12" s="111">
        <v>1</v>
      </c>
      <c r="M12" s="111">
        <v>0</v>
      </c>
      <c r="N12" s="111">
        <v>0</v>
      </c>
      <c r="O12" s="111">
        <v>0</v>
      </c>
      <c r="P12" s="111">
        <v>0</v>
      </c>
      <c r="Q12" s="111">
        <v>0</v>
      </c>
      <c r="R12" s="111">
        <v>0</v>
      </c>
      <c r="S12" s="111">
        <v>0</v>
      </c>
      <c r="T12" s="111">
        <v>0</v>
      </c>
      <c r="U12" s="111">
        <v>0</v>
      </c>
      <c r="V12" s="111">
        <v>0</v>
      </c>
      <c r="W12" s="111">
        <v>0</v>
      </c>
      <c r="X12" s="111">
        <v>0</v>
      </c>
      <c r="Y12" s="111">
        <v>0</v>
      </c>
      <c r="Z12" s="111">
        <v>0</v>
      </c>
      <c r="AA12" s="111">
        <v>0</v>
      </c>
      <c r="AB12" s="111">
        <v>0</v>
      </c>
      <c r="AC12" s="111">
        <v>0</v>
      </c>
      <c r="AD12" s="111">
        <v>0</v>
      </c>
      <c r="AE12" s="8"/>
      <c r="AF12" s="111">
        <f t="shared" si="0"/>
        <v>4</v>
      </c>
      <c r="AG12" s="8"/>
    </row>
    <row r="13" spans="1:33" ht="20.399999999999999" x14ac:dyDescent="0.3">
      <c r="A13" s="107" t="s">
        <v>1181</v>
      </c>
      <c r="B13" s="109">
        <v>0</v>
      </c>
      <c r="C13" s="110">
        <v>0</v>
      </c>
      <c r="D13" s="111">
        <v>1</v>
      </c>
      <c r="E13" s="111">
        <v>1</v>
      </c>
      <c r="F13" s="111">
        <v>1</v>
      </c>
      <c r="G13" s="111">
        <v>0</v>
      </c>
      <c r="H13" s="111">
        <v>1</v>
      </c>
      <c r="I13" s="111">
        <v>0</v>
      </c>
      <c r="J13" s="111">
        <v>1</v>
      </c>
      <c r="K13" s="111">
        <v>1</v>
      </c>
      <c r="L13" s="111">
        <v>1</v>
      </c>
      <c r="M13" s="111">
        <v>0</v>
      </c>
      <c r="N13" s="111">
        <v>0</v>
      </c>
      <c r="O13" s="111">
        <v>0</v>
      </c>
      <c r="P13" s="111">
        <v>1</v>
      </c>
      <c r="Q13" s="111">
        <v>0</v>
      </c>
      <c r="R13" s="111">
        <v>0</v>
      </c>
      <c r="S13" s="111">
        <v>1</v>
      </c>
      <c r="T13" s="111">
        <v>0</v>
      </c>
      <c r="U13" s="111">
        <v>1</v>
      </c>
      <c r="V13" s="111">
        <v>0</v>
      </c>
      <c r="W13" s="111">
        <v>0</v>
      </c>
      <c r="X13" s="111">
        <v>0</v>
      </c>
      <c r="Y13" s="111">
        <v>0</v>
      </c>
      <c r="Z13" s="111">
        <v>0</v>
      </c>
      <c r="AA13" s="111">
        <v>0</v>
      </c>
      <c r="AB13" s="111">
        <v>0</v>
      </c>
      <c r="AC13" s="111">
        <v>0</v>
      </c>
      <c r="AD13" s="111">
        <v>0</v>
      </c>
      <c r="AE13" s="8"/>
      <c r="AF13" s="111">
        <f t="shared" si="0"/>
        <v>10</v>
      </c>
      <c r="AG13" s="8"/>
    </row>
    <row r="14" spans="1:33" ht="20.399999999999999" x14ac:dyDescent="0.3">
      <c r="A14" s="107" t="s">
        <v>1182</v>
      </c>
      <c r="B14" s="109">
        <v>1</v>
      </c>
      <c r="C14" s="110">
        <v>0</v>
      </c>
      <c r="D14" s="111">
        <v>1</v>
      </c>
      <c r="E14" s="111">
        <v>1</v>
      </c>
      <c r="F14" s="111">
        <v>0</v>
      </c>
      <c r="G14" s="111">
        <v>0</v>
      </c>
      <c r="H14" s="111">
        <v>0</v>
      </c>
      <c r="I14" s="111">
        <v>0</v>
      </c>
      <c r="J14" s="111">
        <v>1</v>
      </c>
      <c r="K14" s="111">
        <v>1</v>
      </c>
      <c r="L14" s="111">
        <v>0</v>
      </c>
      <c r="M14" s="111">
        <v>0</v>
      </c>
      <c r="N14" s="111">
        <v>0</v>
      </c>
      <c r="O14" s="111">
        <v>0</v>
      </c>
      <c r="P14" s="111">
        <v>1</v>
      </c>
      <c r="Q14" s="111">
        <v>0</v>
      </c>
      <c r="R14" s="111">
        <v>0</v>
      </c>
      <c r="S14" s="111">
        <v>0</v>
      </c>
      <c r="T14" s="111">
        <v>0</v>
      </c>
      <c r="U14" s="111">
        <v>0</v>
      </c>
      <c r="V14" s="111">
        <v>0</v>
      </c>
      <c r="W14" s="111">
        <v>0</v>
      </c>
      <c r="X14" s="111">
        <v>0</v>
      </c>
      <c r="Y14" s="111">
        <v>0</v>
      </c>
      <c r="Z14" s="111">
        <v>0</v>
      </c>
      <c r="AA14" s="111">
        <v>0</v>
      </c>
      <c r="AB14" s="111">
        <v>1</v>
      </c>
      <c r="AC14" s="111">
        <v>0</v>
      </c>
      <c r="AD14" s="111">
        <v>0</v>
      </c>
      <c r="AE14" s="8"/>
      <c r="AF14" s="111">
        <f t="shared" si="0"/>
        <v>7</v>
      </c>
      <c r="AG14" s="8"/>
    </row>
    <row r="15" spans="1:33" ht="20.399999999999999" x14ac:dyDescent="0.3">
      <c r="A15" s="107" t="s">
        <v>1183</v>
      </c>
      <c r="B15" s="109">
        <v>1</v>
      </c>
      <c r="C15" s="110">
        <v>0</v>
      </c>
      <c r="D15" s="111">
        <v>1</v>
      </c>
      <c r="E15" s="111">
        <v>0</v>
      </c>
      <c r="F15" s="111">
        <v>0</v>
      </c>
      <c r="G15" s="111">
        <v>1</v>
      </c>
      <c r="H15" s="111">
        <v>0</v>
      </c>
      <c r="I15" s="111">
        <v>0</v>
      </c>
      <c r="J15" s="111">
        <v>1</v>
      </c>
      <c r="K15" s="111">
        <v>1</v>
      </c>
      <c r="L15" s="111">
        <v>1</v>
      </c>
      <c r="M15" s="111">
        <v>0</v>
      </c>
      <c r="N15" s="111">
        <v>1</v>
      </c>
      <c r="O15" s="111">
        <v>0</v>
      </c>
      <c r="P15" s="111">
        <v>1</v>
      </c>
      <c r="Q15" s="111">
        <v>0</v>
      </c>
      <c r="R15" s="111">
        <v>0</v>
      </c>
      <c r="S15" s="111">
        <v>1</v>
      </c>
      <c r="T15" s="111">
        <v>0</v>
      </c>
      <c r="U15" s="111">
        <v>1</v>
      </c>
      <c r="V15" s="111">
        <v>0</v>
      </c>
      <c r="W15" s="111">
        <v>0</v>
      </c>
      <c r="X15" s="111">
        <v>0</v>
      </c>
      <c r="Y15" s="111">
        <v>0</v>
      </c>
      <c r="Z15" s="111">
        <v>0</v>
      </c>
      <c r="AA15" s="111">
        <v>0</v>
      </c>
      <c r="AB15" s="111">
        <v>1</v>
      </c>
      <c r="AC15" s="111">
        <v>0</v>
      </c>
      <c r="AD15" s="111">
        <v>0</v>
      </c>
      <c r="AE15" s="8"/>
      <c r="AF15" s="111">
        <f t="shared" si="0"/>
        <v>11</v>
      </c>
      <c r="AG15" s="8"/>
    </row>
    <row r="16" spans="1:33" ht="20.399999999999999" x14ac:dyDescent="0.3">
      <c r="A16" s="107" t="s">
        <v>1184</v>
      </c>
      <c r="B16" s="109">
        <v>0</v>
      </c>
      <c r="C16" s="110">
        <v>0</v>
      </c>
      <c r="D16" s="111">
        <v>1</v>
      </c>
      <c r="E16" s="111">
        <v>0</v>
      </c>
      <c r="F16" s="111">
        <v>0</v>
      </c>
      <c r="G16" s="111">
        <v>0</v>
      </c>
      <c r="H16" s="111">
        <v>0</v>
      </c>
      <c r="I16" s="111">
        <v>0</v>
      </c>
      <c r="J16" s="111">
        <v>0</v>
      </c>
      <c r="K16" s="111">
        <v>1</v>
      </c>
      <c r="L16" s="111">
        <v>0</v>
      </c>
      <c r="M16" s="111">
        <v>0</v>
      </c>
      <c r="N16" s="111">
        <v>1</v>
      </c>
      <c r="O16" s="111">
        <v>0</v>
      </c>
      <c r="P16" s="111">
        <v>0</v>
      </c>
      <c r="Q16" s="111">
        <v>0</v>
      </c>
      <c r="R16" s="111">
        <v>0</v>
      </c>
      <c r="S16" s="111">
        <v>1</v>
      </c>
      <c r="T16" s="111">
        <v>0</v>
      </c>
      <c r="U16" s="111">
        <v>0</v>
      </c>
      <c r="V16" s="111">
        <v>0</v>
      </c>
      <c r="W16" s="111">
        <v>1</v>
      </c>
      <c r="X16" s="111">
        <v>0</v>
      </c>
      <c r="Y16" s="111">
        <v>0</v>
      </c>
      <c r="Z16" s="111">
        <v>0</v>
      </c>
      <c r="AA16" s="111">
        <v>0</v>
      </c>
      <c r="AB16" s="111">
        <v>0</v>
      </c>
      <c r="AC16" s="111">
        <v>0</v>
      </c>
      <c r="AD16" s="111">
        <v>0</v>
      </c>
      <c r="AE16" s="8"/>
      <c r="AF16" s="111">
        <f t="shared" si="0"/>
        <v>5</v>
      </c>
      <c r="AG16" s="8"/>
    </row>
    <row r="17" spans="1:33" ht="20.399999999999999" x14ac:dyDescent="0.3">
      <c r="A17" s="107" t="s">
        <v>1185</v>
      </c>
      <c r="B17" s="109">
        <v>0</v>
      </c>
      <c r="C17" s="110">
        <v>0</v>
      </c>
      <c r="D17" s="111">
        <v>1</v>
      </c>
      <c r="E17" s="111">
        <v>0</v>
      </c>
      <c r="F17" s="111">
        <v>0</v>
      </c>
      <c r="G17" s="111">
        <v>0</v>
      </c>
      <c r="H17" s="111">
        <v>1</v>
      </c>
      <c r="I17" s="111">
        <v>0</v>
      </c>
      <c r="J17" s="111">
        <v>0</v>
      </c>
      <c r="K17" s="111">
        <v>1</v>
      </c>
      <c r="L17" s="111">
        <v>1</v>
      </c>
      <c r="M17" s="111">
        <v>0</v>
      </c>
      <c r="N17" s="111">
        <v>0</v>
      </c>
      <c r="O17" s="111">
        <v>1</v>
      </c>
      <c r="P17" s="111">
        <v>1</v>
      </c>
      <c r="Q17" s="111">
        <v>0</v>
      </c>
      <c r="R17" s="111">
        <v>0</v>
      </c>
      <c r="S17" s="111">
        <v>1</v>
      </c>
      <c r="T17" s="111">
        <v>0</v>
      </c>
      <c r="U17" s="111">
        <v>0</v>
      </c>
      <c r="V17" s="111">
        <v>0</v>
      </c>
      <c r="W17" s="111">
        <v>0</v>
      </c>
      <c r="X17" s="111">
        <v>0</v>
      </c>
      <c r="Y17" s="111">
        <v>0</v>
      </c>
      <c r="Z17" s="111">
        <v>0</v>
      </c>
      <c r="AA17" s="111">
        <v>0</v>
      </c>
      <c r="AB17" s="111">
        <v>1</v>
      </c>
      <c r="AC17" s="111">
        <v>0</v>
      </c>
      <c r="AD17" s="111">
        <v>0</v>
      </c>
      <c r="AE17" s="8"/>
      <c r="AF17" s="111">
        <f t="shared" si="0"/>
        <v>8</v>
      </c>
      <c r="AG17" s="8"/>
    </row>
    <row r="18" spans="1:33" ht="20.399999999999999" x14ac:dyDescent="0.3">
      <c r="A18" s="107" t="s">
        <v>1186</v>
      </c>
      <c r="B18" s="109">
        <v>0</v>
      </c>
      <c r="C18" s="110">
        <v>0</v>
      </c>
      <c r="D18" s="111">
        <v>1</v>
      </c>
      <c r="E18" s="111">
        <v>0</v>
      </c>
      <c r="F18" s="111">
        <v>0</v>
      </c>
      <c r="G18" s="111">
        <v>0</v>
      </c>
      <c r="H18" s="111">
        <v>0</v>
      </c>
      <c r="I18" s="111">
        <v>0</v>
      </c>
      <c r="J18" s="111">
        <v>0</v>
      </c>
      <c r="K18" s="111">
        <v>1</v>
      </c>
      <c r="L18" s="111">
        <v>1</v>
      </c>
      <c r="M18" s="111">
        <v>0</v>
      </c>
      <c r="N18" s="111">
        <v>0</v>
      </c>
      <c r="O18" s="111">
        <v>0</v>
      </c>
      <c r="P18" s="111">
        <v>1</v>
      </c>
      <c r="Q18" s="111">
        <v>0</v>
      </c>
      <c r="R18" s="111">
        <v>0</v>
      </c>
      <c r="S18" s="111">
        <v>0</v>
      </c>
      <c r="T18" s="111">
        <v>0</v>
      </c>
      <c r="U18" s="111">
        <v>0</v>
      </c>
      <c r="V18" s="111">
        <v>0</v>
      </c>
      <c r="W18" s="111">
        <v>0</v>
      </c>
      <c r="X18" s="111">
        <v>0</v>
      </c>
      <c r="Y18" s="111">
        <v>0</v>
      </c>
      <c r="Z18" s="111">
        <v>0</v>
      </c>
      <c r="AA18" s="111">
        <v>0</v>
      </c>
      <c r="AB18" s="111">
        <v>1</v>
      </c>
      <c r="AC18" s="111">
        <v>0</v>
      </c>
      <c r="AD18" s="111">
        <v>0</v>
      </c>
      <c r="AE18" s="8"/>
      <c r="AF18" s="111">
        <f t="shared" si="0"/>
        <v>5</v>
      </c>
      <c r="AG18" s="8"/>
    </row>
    <row r="19" spans="1:33" ht="20.399999999999999" x14ac:dyDescent="0.3">
      <c r="A19" s="107" t="s">
        <v>1187</v>
      </c>
      <c r="B19" s="109">
        <v>0</v>
      </c>
      <c r="C19" s="111">
        <v>0</v>
      </c>
      <c r="D19" s="111">
        <v>1</v>
      </c>
      <c r="E19" s="111">
        <v>0</v>
      </c>
      <c r="F19" s="111">
        <v>0</v>
      </c>
      <c r="G19" s="111">
        <v>0</v>
      </c>
      <c r="H19" s="111">
        <v>0</v>
      </c>
      <c r="I19" s="111">
        <v>0</v>
      </c>
      <c r="J19" s="111">
        <v>1</v>
      </c>
      <c r="K19" s="111">
        <v>1</v>
      </c>
      <c r="L19" s="111">
        <v>0</v>
      </c>
      <c r="M19" s="111">
        <v>0</v>
      </c>
      <c r="N19" s="111">
        <v>0</v>
      </c>
      <c r="O19" s="111">
        <v>0</v>
      </c>
      <c r="P19" s="111">
        <v>1</v>
      </c>
      <c r="Q19" s="111">
        <v>0</v>
      </c>
      <c r="R19" s="111">
        <v>0</v>
      </c>
      <c r="S19" s="111">
        <v>0</v>
      </c>
      <c r="T19" s="111">
        <v>0</v>
      </c>
      <c r="U19" s="111">
        <v>0</v>
      </c>
      <c r="V19" s="111">
        <v>0</v>
      </c>
      <c r="W19" s="111">
        <v>0</v>
      </c>
      <c r="X19" s="111">
        <v>0</v>
      </c>
      <c r="Y19" s="111">
        <v>0</v>
      </c>
      <c r="Z19" s="111">
        <v>0</v>
      </c>
      <c r="AA19" s="111">
        <v>0</v>
      </c>
      <c r="AB19" s="111">
        <v>1</v>
      </c>
      <c r="AC19" s="111">
        <v>0</v>
      </c>
      <c r="AD19" s="111">
        <v>1</v>
      </c>
      <c r="AE19" s="8"/>
      <c r="AF19" s="111">
        <f t="shared" si="0"/>
        <v>6</v>
      </c>
      <c r="AG19" s="8"/>
    </row>
    <row r="20" spans="1:33" ht="20.399999999999999" x14ac:dyDescent="0.3">
      <c r="A20" s="107" t="s">
        <v>1188</v>
      </c>
      <c r="B20" s="109">
        <v>0</v>
      </c>
      <c r="C20" s="110">
        <v>0</v>
      </c>
      <c r="D20" s="111">
        <v>1</v>
      </c>
      <c r="E20" s="111">
        <v>0</v>
      </c>
      <c r="F20" s="111">
        <v>0</v>
      </c>
      <c r="G20" s="111">
        <v>0</v>
      </c>
      <c r="H20" s="111">
        <v>1</v>
      </c>
      <c r="I20" s="111">
        <v>0</v>
      </c>
      <c r="J20" s="111">
        <v>1</v>
      </c>
      <c r="K20" s="111">
        <v>1</v>
      </c>
      <c r="L20" s="111">
        <v>0</v>
      </c>
      <c r="M20" s="111">
        <v>1</v>
      </c>
      <c r="N20" s="111">
        <v>0</v>
      </c>
      <c r="O20" s="111">
        <v>0</v>
      </c>
      <c r="P20" s="111">
        <v>1</v>
      </c>
      <c r="Q20" s="111">
        <v>0</v>
      </c>
      <c r="R20" s="111">
        <v>0</v>
      </c>
      <c r="S20" s="111">
        <v>1</v>
      </c>
      <c r="T20" s="111">
        <v>0</v>
      </c>
      <c r="U20" s="111">
        <v>0</v>
      </c>
      <c r="V20" s="111">
        <v>0</v>
      </c>
      <c r="W20" s="111">
        <v>0</v>
      </c>
      <c r="X20" s="111">
        <v>0</v>
      </c>
      <c r="Y20" s="111">
        <v>0</v>
      </c>
      <c r="Z20" s="111">
        <v>0</v>
      </c>
      <c r="AA20" s="111">
        <v>1</v>
      </c>
      <c r="AB20" s="111">
        <v>1</v>
      </c>
      <c r="AC20" s="111">
        <v>0</v>
      </c>
      <c r="AD20" s="111">
        <v>0</v>
      </c>
      <c r="AE20" s="8"/>
      <c r="AF20" s="111">
        <f t="shared" si="0"/>
        <v>9</v>
      </c>
      <c r="AG20" s="8"/>
    </row>
    <row r="21" spans="1:33" ht="20.399999999999999" x14ac:dyDescent="0.3">
      <c r="A21" s="107" t="s">
        <v>1189</v>
      </c>
      <c r="B21" s="109">
        <v>0</v>
      </c>
      <c r="C21" s="110">
        <v>1</v>
      </c>
      <c r="D21" s="111">
        <v>1</v>
      </c>
      <c r="E21" s="111">
        <v>1</v>
      </c>
      <c r="F21" s="111">
        <v>0</v>
      </c>
      <c r="G21" s="111">
        <v>0</v>
      </c>
      <c r="H21" s="111">
        <v>0</v>
      </c>
      <c r="I21" s="111">
        <v>0</v>
      </c>
      <c r="J21" s="111">
        <v>1</v>
      </c>
      <c r="K21" s="111">
        <v>1</v>
      </c>
      <c r="L21" s="111">
        <v>1</v>
      </c>
      <c r="M21" s="111">
        <v>0</v>
      </c>
      <c r="N21" s="111">
        <v>0</v>
      </c>
      <c r="O21" s="111">
        <v>0</v>
      </c>
      <c r="P21" s="111">
        <v>0</v>
      </c>
      <c r="Q21" s="111">
        <v>0</v>
      </c>
      <c r="R21" s="111">
        <v>1</v>
      </c>
      <c r="S21" s="111">
        <v>1</v>
      </c>
      <c r="T21" s="111">
        <v>0</v>
      </c>
      <c r="U21" s="111">
        <v>0</v>
      </c>
      <c r="V21" s="111">
        <v>0</v>
      </c>
      <c r="W21" s="111">
        <v>0</v>
      </c>
      <c r="X21" s="111">
        <v>0</v>
      </c>
      <c r="Y21" s="111">
        <v>0</v>
      </c>
      <c r="Z21" s="111">
        <v>0</v>
      </c>
      <c r="AA21" s="111">
        <v>0</v>
      </c>
      <c r="AB21" s="111">
        <v>1</v>
      </c>
      <c r="AC21" s="111">
        <v>0</v>
      </c>
      <c r="AD21" s="111">
        <v>0</v>
      </c>
      <c r="AE21" s="8"/>
      <c r="AF21" s="111">
        <f t="shared" si="0"/>
        <v>9</v>
      </c>
      <c r="AG21" s="8"/>
    </row>
    <row r="22" spans="1:33" ht="20.399999999999999" x14ac:dyDescent="0.3">
      <c r="A22" s="107" t="s">
        <v>1190</v>
      </c>
      <c r="B22" s="109">
        <v>0</v>
      </c>
      <c r="C22" s="110">
        <v>0</v>
      </c>
      <c r="D22" s="111">
        <v>1</v>
      </c>
      <c r="E22" s="111">
        <v>1</v>
      </c>
      <c r="F22" s="111">
        <v>1</v>
      </c>
      <c r="G22" s="111">
        <v>0</v>
      </c>
      <c r="H22" s="111">
        <v>1</v>
      </c>
      <c r="I22" s="111">
        <v>0</v>
      </c>
      <c r="J22" s="111">
        <v>1</v>
      </c>
      <c r="K22" s="111">
        <v>1</v>
      </c>
      <c r="L22" s="111">
        <v>0</v>
      </c>
      <c r="M22" s="111">
        <v>0</v>
      </c>
      <c r="N22" s="111">
        <v>0</v>
      </c>
      <c r="O22" s="111">
        <v>1</v>
      </c>
      <c r="P22" s="111">
        <v>0</v>
      </c>
      <c r="Q22" s="111">
        <v>0</v>
      </c>
      <c r="R22" s="111">
        <v>0</v>
      </c>
      <c r="S22" s="111">
        <v>1</v>
      </c>
      <c r="T22" s="111">
        <v>0</v>
      </c>
      <c r="U22" s="111">
        <v>0</v>
      </c>
      <c r="V22" s="111">
        <v>0</v>
      </c>
      <c r="W22" s="111">
        <v>0</v>
      </c>
      <c r="X22" s="111">
        <v>0</v>
      </c>
      <c r="Y22" s="111">
        <v>0</v>
      </c>
      <c r="Z22" s="111">
        <v>0</v>
      </c>
      <c r="AA22" s="111">
        <v>0</v>
      </c>
      <c r="AB22" s="111">
        <v>1</v>
      </c>
      <c r="AC22" s="111">
        <v>0</v>
      </c>
      <c r="AD22" s="111">
        <v>0</v>
      </c>
      <c r="AE22" s="8"/>
      <c r="AF22" s="111">
        <f t="shared" si="0"/>
        <v>9</v>
      </c>
      <c r="AG22" s="8"/>
    </row>
    <row r="23" spans="1:33" ht="20.399999999999999" x14ac:dyDescent="0.3">
      <c r="A23" s="107" t="s">
        <v>1191</v>
      </c>
      <c r="B23" s="109">
        <v>0</v>
      </c>
      <c r="C23" s="110">
        <v>0</v>
      </c>
      <c r="D23" s="111">
        <v>1</v>
      </c>
      <c r="E23" s="111">
        <v>0</v>
      </c>
      <c r="F23" s="111">
        <v>0</v>
      </c>
      <c r="G23" s="111">
        <v>0</v>
      </c>
      <c r="H23" s="111">
        <v>0</v>
      </c>
      <c r="I23" s="111">
        <v>0</v>
      </c>
      <c r="J23" s="111">
        <v>1</v>
      </c>
      <c r="K23" s="111">
        <v>1</v>
      </c>
      <c r="L23" s="111">
        <v>1</v>
      </c>
      <c r="M23" s="111">
        <v>0</v>
      </c>
      <c r="N23" s="111">
        <v>1</v>
      </c>
      <c r="O23" s="111">
        <v>0</v>
      </c>
      <c r="P23" s="111">
        <v>1</v>
      </c>
      <c r="Q23" s="111">
        <v>0</v>
      </c>
      <c r="R23" s="111">
        <v>0</v>
      </c>
      <c r="S23" s="111">
        <v>0</v>
      </c>
      <c r="T23" s="111">
        <v>0</v>
      </c>
      <c r="U23" s="111">
        <v>0</v>
      </c>
      <c r="V23" s="111">
        <v>0</v>
      </c>
      <c r="W23" s="111">
        <v>0</v>
      </c>
      <c r="X23" s="111">
        <v>0</v>
      </c>
      <c r="Y23" s="111">
        <v>0</v>
      </c>
      <c r="Z23" s="111">
        <v>0</v>
      </c>
      <c r="AA23" s="111">
        <v>0</v>
      </c>
      <c r="AB23" s="111">
        <v>1</v>
      </c>
      <c r="AC23" s="111">
        <v>0</v>
      </c>
      <c r="AD23" s="111">
        <v>0</v>
      </c>
      <c r="AE23" s="8"/>
      <c r="AF23" s="111">
        <f t="shared" si="0"/>
        <v>7</v>
      </c>
      <c r="AG23" s="8"/>
    </row>
    <row r="24" spans="1:33" ht="20.399999999999999" x14ac:dyDescent="0.3">
      <c r="A24" s="107" t="s">
        <v>1192</v>
      </c>
      <c r="B24" s="109">
        <v>1</v>
      </c>
      <c r="C24" s="110">
        <v>0</v>
      </c>
      <c r="D24" s="111">
        <v>1</v>
      </c>
      <c r="E24" s="111">
        <v>0</v>
      </c>
      <c r="F24" s="111">
        <v>0</v>
      </c>
      <c r="G24" s="111">
        <v>1</v>
      </c>
      <c r="H24" s="111">
        <v>1</v>
      </c>
      <c r="I24" s="111">
        <v>0</v>
      </c>
      <c r="J24" s="111">
        <v>1</v>
      </c>
      <c r="K24" s="111">
        <v>0</v>
      </c>
      <c r="L24" s="111">
        <v>1</v>
      </c>
      <c r="M24" s="111">
        <v>0</v>
      </c>
      <c r="N24" s="111">
        <v>0</v>
      </c>
      <c r="O24" s="111">
        <v>0</v>
      </c>
      <c r="P24" s="111">
        <v>1</v>
      </c>
      <c r="Q24" s="111">
        <v>0</v>
      </c>
      <c r="R24" s="111">
        <v>0</v>
      </c>
      <c r="S24" s="111">
        <v>1</v>
      </c>
      <c r="T24" s="111">
        <v>0</v>
      </c>
      <c r="U24" s="111">
        <v>0</v>
      </c>
      <c r="V24" s="111">
        <v>0</v>
      </c>
      <c r="W24" s="111">
        <v>0</v>
      </c>
      <c r="X24" s="111">
        <v>0</v>
      </c>
      <c r="Y24" s="111">
        <v>0</v>
      </c>
      <c r="Z24" s="111">
        <v>0</v>
      </c>
      <c r="AA24" s="111">
        <v>0</v>
      </c>
      <c r="AB24" s="111">
        <v>1</v>
      </c>
      <c r="AC24" s="111">
        <v>0</v>
      </c>
      <c r="AD24" s="111">
        <v>0</v>
      </c>
      <c r="AE24" s="8"/>
      <c r="AF24" s="111">
        <f t="shared" si="0"/>
        <v>9</v>
      </c>
      <c r="AG24" s="8"/>
    </row>
    <row r="25" spans="1:33" ht="20.399999999999999" x14ac:dyDescent="0.3">
      <c r="A25" s="107" t="s">
        <v>1193</v>
      </c>
      <c r="B25" s="109">
        <v>1</v>
      </c>
      <c r="C25" s="110">
        <v>0</v>
      </c>
      <c r="D25" s="111">
        <v>1</v>
      </c>
      <c r="E25" s="111">
        <v>0</v>
      </c>
      <c r="F25" s="111">
        <v>0</v>
      </c>
      <c r="G25" s="111">
        <v>0</v>
      </c>
      <c r="H25" s="111">
        <v>0</v>
      </c>
      <c r="I25" s="111">
        <v>1</v>
      </c>
      <c r="J25" s="111">
        <v>1</v>
      </c>
      <c r="K25" s="111">
        <v>1</v>
      </c>
      <c r="L25" s="111">
        <v>0</v>
      </c>
      <c r="M25" s="111">
        <v>0</v>
      </c>
      <c r="N25" s="111">
        <v>1</v>
      </c>
      <c r="O25" s="111">
        <v>0</v>
      </c>
      <c r="P25" s="111">
        <v>1</v>
      </c>
      <c r="Q25" s="111">
        <v>0</v>
      </c>
      <c r="R25" s="111">
        <v>0</v>
      </c>
      <c r="S25" s="111">
        <v>1</v>
      </c>
      <c r="T25" s="111">
        <v>1</v>
      </c>
      <c r="U25" s="111">
        <v>0</v>
      </c>
      <c r="V25" s="111">
        <v>1</v>
      </c>
      <c r="W25" s="111">
        <v>0</v>
      </c>
      <c r="X25" s="111">
        <v>1</v>
      </c>
      <c r="Y25" s="111">
        <v>0</v>
      </c>
      <c r="Z25" s="111">
        <v>0</v>
      </c>
      <c r="AA25" s="111">
        <v>0</v>
      </c>
      <c r="AB25" s="111">
        <v>1</v>
      </c>
      <c r="AC25" s="111">
        <v>1</v>
      </c>
      <c r="AD25" s="111">
        <v>0</v>
      </c>
      <c r="AE25" s="8"/>
      <c r="AF25" s="111">
        <f t="shared" si="0"/>
        <v>13</v>
      </c>
      <c r="AG25" s="8"/>
    </row>
    <row r="26" spans="1:33" ht="20.399999999999999" x14ac:dyDescent="0.3">
      <c r="A26" s="107" t="s">
        <v>1194</v>
      </c>
      <c r="B26" s="109">
        <v>0</v>
      </c>
      <c r="C26" s="110">
        <v>1</v>
      </c>
      <c r="D26" s="111">
        <v>1</v>
      </c>
      <c r="E26" s="111">
        <v>0</v>
      </c>
      <c r="F26" s="111">
        <v>1</v>
      </c>
      <c r="G26" s="111">
        <v>0</v>
      </c>
      <c r="H26" s="111">
        <v>0</v>
      </c>
      <c r="I26" s="111">
        <v>0</v>
      </c>
      <c r="J26" s="111">
        <v>1</v>
      </c>
      <c r="K26" s="111">
        <v>1</v>
      </c>
      <c r="L26" s="111">
        <v>1</v>
      </c>
      <c r="M26" s="111">
        <v>0</v>
      </c>
      <c r="N26" s="111">
        <v>0</v>
      </c>
      <c r="O26" s="111">
        <v>0</v>
      </c>
      <c r="P26" s="111">
        <v>1</v>
      </c>
      <c r="Q26" s="111">
        <v>0</v>
      </c>
      <c r="R26" s="111">
        <v>0</v>
      </c>
      <c r="S26" s="111">
        <v>1</v>
      </c>
      <c r="T26" s="111">
        <v>0</v>
      </c>
      <c r="U26" s="111">
        <v>0</v>
      </c>
      <c r="V26" s="111">
        <v>1</v>
      </c>
      <c r="W26" s="111">
        <v>0</v>
      </c>
      <c r="X26" s="111">
        <v>0</v>
      </c>
      <c r="Y26" s="111">
        <v>0</v>
      </c>
      <c r="Z26" s="111">
        <v>0</v>
      </c>
      <c r="AA26" s="111">
        <v>0</v>
      </c>
      <c r="AB26" s="111">
        <v>1</v>
      </c>
      <c r="AC26" s="111">
        <v>0</v>
      </c>
      <c r="AD26" s="111">
        <v>1</v>
      </c>
      <c r="AE26" s="8"/>
      <c r="AF26" s="111">
        <f t="shared" si="0"/>
        <v>11</v>
      </c>
      <c r="AG26" s="8"/>
    </row>
    <row r="27" spans="1:33" ht="20.399999999999999" x14ac:dyDescent="0.3">
      <c r="A27" s="107" t="s">
        <v>1195</v>
      </c>
      <c r="B27" s="109">
        <v>0</v>
      </c>
      <c r="C27" s="110">
        <v>0</v>
      </c>
      <c r="D27" s="111">
        <v>1</v>
      </c>
      <c r="E27" s="111">
        <v>0</v>
      </c>
      <c r="F27" s="111">
        <v>0</v>
      </c>
      <c r="G27" s="111">
        <v>0</v>
      </c>
      <c r="H27" s="111">
        <v>0</v>
      </c>
      <c r="I27" s="111">
        <v>0</v>
      </c>
      <c r="J27" s="111">
        <v>1</v>
      </c>
      <c r="K27" s="111">
        <v>1</v>
      </c>
      <c r="L27" s="111">
        <v>0</v>
      </c>
      <c r="M27" s="111">
        <v>0</v>
      </c>
      <c r="N27" s="111">
        <v>0</v>
      </c>
      <c r="O27" s="111">
        <v>0</v>
      </c>
      <c r="P27" s="111">
        <v>0</v>
      </c>
      <c r="Q27" s="111">
        <v>0</v>
      </c>
      <c r="R27" s="111">
        <v>0</v>
      </c>
      <c r="S27" s="111">
        <v>0</v>
      </c>
      <c r="T27" s="111">
        <v>0</v>
      </c>
      <c r="U27" s="111">
        <v>0</v>
      </c>
      <c r="V27" s="111">
        <v>0</v>
      </c>
      <c r="W27" s="111">
        <v>0</v>
      </c>
      <c r="X27" s="111">
        <v>0</v>
      </c>
      <c r="Y27" s="111">
        <v>0</v>
      </c>
      <c r="Z27" s="111">
        <v>0</v>
      </c>
      <c r="AA27" s="111">
        <v>0</v>
      </c>
      <c r="AB27" s="111">
        <v>1</v>
      </c>
      <c r="AC27" s="111">
        <v>0</v>
      </c>
      <c r="AD27" s="111">
        <v>0</v>
      </c>
      <c r="AE27" s="8"/>
      <c r="AF27" s="111">
        <f t="shared" si="0"/>
        <v>4</v>
      </c>
      <c r="AG27" s="8"/>
    </row>
    <row r="28" spans="1:33" ht="20.399999999999999" x14ac:dyDescent="0.3">
      <c r="A28" s="107" t="s">
        <v>1196</v>
      </c>
      <c r="B28" s="109">
        <v>0</v>
      </c>
      <c r="C28" s="110">
        <v>0</v>
      </c>
      <c r="D28" s="111">
        <v>1</v>
      </c>
      <c r="E28" s="111">
        <v>0</v>
      </c>
      <c r="F28" s="111">
        <v>0</v>
      </c>
      <c r="G28" s="111">
        <v>0</v>
      </c>
      <c r="H28" s="111">
        <v>0</v>
      </c>
      <c r="I28" s="111">
        <v>0</v>
      </c>
      <c r="J28" s="111">
        <v>0</v>
      </c>
      <c r="K28" s="111">
        <v>1</v>
      </c>
      <c r="L28" s="111">
        <v>1</v>
      </c>
      <c r="M28" s="111">
        <v>0</v>
      </c>
      <c r="N28" s="111">
        <v>0</v>
      </c>
      <c r="O28" s="111">
        <v>0</v>
      </c>
      <c r="P28" s="111">
        <v>1</v>
      </c>
      <c r="Q28" s="111">
        <v>0</v>
      </c>
      <c r="R28" s="111">
        <v>0</v>
      </c>
      <c r="S28" s="111">
        <v>1</v>
      </c>
      <c r="T28" s="111">
        <v>0</v>
      </c>
      <c r="U28" s="111">
        <v>1</v>
      </c>
      <c r="V28" s="111">
        <v>0</v>
      </c>
      <c r="W28" s="111">
        <v>0</v>
      </c>
      <c r="X28" s="111">
        <v>0</v>
      </c>
      <c r="Y28" s="111">
        <v>0</v>
      </c>
      <c r="Z28" s="111">
        <v>0</v>
      </c>
      <c r="AA28" s="111">
        <v>1</v>
      </c>
      <c r="AB28" s="111">
        <v>1</v>
      </c>
      <c r="AC28" s="111">
        <v>1</v>
      </c>
      <c r="AD28" s="111">
        <v>0</v>
      </c>
      <c r="AE28" s="8"/>
      <c r="AF28" s="111">
        <f t="shared" si="0"/>
        <v>9</v>
      </c>
      <c r="AG28" s="8"/>
    </row>
    <row r="29" spans="1:33" ht="20.399999999999999" x14ac:dyDescent="0.3">
      <c r="A29" s="107" t="s">
        <v>1197</v>
      </c>
      <c r="B29" s="109">
        <v>0</v>
      </c>
      <c r="C29" s="110">
        <v>0</v>
      </c>
      <c r="D29" s="111">
        <v>1</v>
      </c>
      <c r="E29" s="111">
        <v>0</v>
      </c>
      <c r="F29" s="111">
        <v>0</v>
      </c>
      <c r="G29" s="111">
        <v>0</v>
      </c>
      <c r="H29" s="111">
        <v>0</v>
      </c>
      <c r="I29" s="111">
        <v>1</v>
      </c>
      <c r="J29" s="111">
        <v>1</v>
      </c>
      <c r="K29" s="111">
        <v>1</v>
      </c>
      <c r="L29" s="111">
        <v>0</v>
      </c>
      <c r="M29" s="111">
        <v>0</v>
      </c>
      <c r="N29" s="111">
        <v>0</v>
      </c>
      <c r="O29" s="111">
        <v>0</v>
      </c>
      <c r="P29" s="111">
        <v>1</v>
      </c>
      <c r="Q29" s="111">
        <v>0</v>
      </c>
      <c r="R29" s="111">
        <v>0</v>
      </c>
      <c r="S29" s="111">
        <v>0</v>
      </c>
      <c r="T29" s="111">
        <v>0</v>
      </c>
      <c r="U29" s="111">
        <v>0</v>
      </c>
      <c r="V29" s="111">
        <v>0</v>
      </c>
      <c r="W29" s="111">
        <v>0</v>
      </c>
      <c r="X29" s="111">
        <v>0</v>
      </c>
      <c r="Y29" s="111">
        <v>0</v>
      </c>
      <c r="Z29" s="111">
        <v>0</v>
      </c>
      <c r="AA29" s="111">
        <v>0</v>
      </c>
      <c r="AB29" s="111">
        <v>0</v>
      </c>
      <c r="AC29" s="111">
        <v>0</v>
      </c>
      <c r="AD29" s="111">
        <v>0</v>
      </c>
      <c r="AE29" s="8"/>
      <c r="AF29" s="111">
        <f t="shared" si="0"/>
        <v>5</v>
      </c>
      <c r="AG29" s="8"/>
    </row>
    <row r="30" spans="1:33" ht="20.399999999999999" x14ac:dyDescent="0.3">
      <c r="A30" s="107" t="s">
        <v>1198</v>
      </c>
      <c r="B30" s="109">
        <v>1</v>
      </c>
      <c r="C30" s="110">
        <v>0</v>
      </c>
      <c r="D30" s="111">
        <v>1</v>
      </c>
      <c r="E30" s="111">
        <v>0</v>
      </c>
      <c r="F30" s="111">
        <v>1</v>
      </c>
      <c r="G30" s="111">
        <v>0</v>
      </c>
      <c r="H30" s="111">
        <v>0</v>
      </c>
      <c r="I30" s="111">
        <v>0</v>
      </c>
      <c r="J30" s="111">
        <v>1</v>
      </c>
      <c r="K30" s="111">
        <v>1</v>
      </c>
      <c r="L30" s="111">
        <v>1</v>
      </c>
      <c r="M30" s="111">
        <v>0</v>
      </c>
      <c r="N30" s="111">
        <v>0</v>
      </c>
      <c r="O30" s="111">
        <v>0</v>
      </c>
      <c r="P30" s="111">
        <v>1</v>
      </c>
      <c r="Q30" s="111">
        <v>0</v>
      </c>
      <c r="R30" s="111">
        <v>0</v>
      </c>
      <c r="S30" s="111">
        <v>0</v>
      </c>
      <c r="T30" s="111">
        <v>0</v>
      </c>
      <c r="U30" s="111">
        <v>0</v>
      </c>
      <c r="V30" s="111">
        <v>0</v>
      </c>
      <c r="W30" s="111">
        <v>0</v>
      </c>
      <c r="X30" s="111">
        <v>0</v>
      </c>
      <c r="Y30" s="111">
        <v>0</v>
      </c>
      <c r="Z30" s="111">
        <v>0</v>
      </c>
      <c r="AA30" s="111">
        <v>0</v>
      </c>
      <c r="AB30" s="111">
        <v>0</v>
      </c>
      <c r="AC30" s="111">
        <v>0</v>
      </c>
      <c r="AD30" s="111">
        <v>0</v>
      </c>
      <c r="AE30" s="8"/>
      <c r="AF30" s="111">
        <f t="shared" si="0"/>
        <v>7</v>
      </c>
      <c r="AG30" s="8"/>
    </row>
    <row r="31" spans="1:33" ht="20.399999999999999" x14ac:dyDescent="0.3">
      <c r="A31" s="107" t="s">
        <v>1199</v>
      </c>
      <c r="B31" s="109">
        <v>0</v>
      </c>
      <c r="C31" s="110">
        <v>0</v>
      </c>
      <c r="D31" s="111">
        <v>1</v>
      </c>
      <c r="E31" s="111">
        <v>1</v>
      </c>
      <c r="F31" s="111">
        <v>0</v>
      </c>
      <c r="G31" s="111">
        <v>0</v>
      </c>
      <c r="H31" s="111">
        <v>0</v>
      </c>
      <c r="I31" s="111">
        <v>0</v>
      </c>
      <c r="J31" s="111">
        <v>1</v>
      </c>
      <c r="K31" s="111">
        <v>1</v>
      </c>
      <c r="L31" s="111">
        <v>0</v>
      </c>
      <c r="M31" s="111">
        <v>0</v>
      </c>
      <c r="N31" s="111">
        <v>1</v>
      </c>
      <c r="O31" s="111">
        <v>0</v>
      </c>
      <c r="P31" s="111">
        <v>0</v>
      </c>
      <c r="Q31" s="111">
        <v>1</v>
      </c>
      <c r="R31" s="111">
        <v>0</v>
      </c>
      <c r="S31" s="111">
        <v>1</v>
      </c>
      <c r="T31" s="111">
        <v>0</v>
      </c>
      <c r="U31" s="111">
        <v>0</v>
      </c>
      <c r="V31" s="111">
        <v>1</v>
      </c>
      <c r="W31" s="111">
        <v>0</v>
      </c>
      <c r="X31" s="111">
        <v>0</v>
      </c>
      <c r="Y31" s="111">
        <v>0</v>
      </c>
      <c r="Z31" s="111">
        <v>1</v>
      </c>
      <c r="AA31" s="111">
        <v>0</v>
      </c>
      <c r="AB31" s="111">
        <v>1</v>
      </c>
      <c r="AC31" s="111">
        <v>0</v>
      </c>
      <c r="AD31" s="111">
        <v>1</v>
      </c>
      <c r="AE31" s="8"/>
      <c r="AF31" s="111">
        <f t="shared" si="0"/>
        <v>11</v>
      </c>
      <c r="AG31" s="8"/>
    </row>
    <row r="32" spans="1:33" ht="20.399999999999999" x14ac:dyDescent="0.3">
      <c r="A32" s="107" t="s">
        <v>1200</v>
      </c>
      <c r="B32" s="109">
        <v>0</v>
      </c>
      <c r="C32" s="110">
        <v>0</v>
      </c>
      <c r="D32" s="111">
        <v>0</v>
      </c>
      <c r="E32" s="111">
        <v>0</v>
      </c>
      <c r="F32" s="111">
        <v>0</v>
      </c>
      <c r="G32" s="111">
        <v>0</v>
      </c>
      <c r="H32" s="111">
        <v>0</v>
      </c>
      <c r="I32" s="111">
        <v>0</v>
      </c>
      <c r="J32" s="111">
        <v>1</v>
      </c>
      <c r="K32" s="111">
        <v>1</v>
      </c>
      <c r="L32" s="111">
        <v>1</v>
      </c>
      <c r="M32" s="111">
        <v>0</v>
      </c>
      <c r="N32" s="111">
        <v>0</v>
      </c>
      <c r="O32" s="111">
        <v>0</v>
      </c>
      <c r="P32" s="111">
        <v>1</v>
      </c>
      <c r="Q32" s="111">
        <v>0</v>
      </c>
      <c r="R32" s="111">
        <v>0</v>
      </c>
      <c r="S32" s="111">
        <v>0</v>
      </c>
      <c r="T32" s="111">
        <v>0</v>
      </c>
      <c r="U32" s="111">
        <v>0</v>
      </c>
      <c r="V32" s="111">
        <v>0</v>
      </c>
      <c r="W32" s="111">
        <v>0</v>
      </c>
      <c r="X32" s="111">
        <v>0</v>
      </c>
      <c r="Y32" s="111">
        <v>0</v>
      </c>
      <c r="Z32" s="111">
        <v>0</v>
      </c>
      <c r="AA32" s="111">
        <v>0</v>
      </c>
      <c r="AB32" s="111">
        <v>1</v>
      </c>
      <c r="AC32" s="111">
        <v>0</v>
      </c>
      <c r="AD32" s="111">
        <v>0</v>
      </c>
      <c r="AE32" s="8"/>
      <c r="AF32" s="111">
        <f t="shared" si="0"/>
        <v>5</v>
      </c>
      <c r="AG32" s="8"/>
    </row>
    <row r="33" spans="1:33" ht="20.399999999999999" x14ac:dyDescent="0.3">
      <c r="A33" s="107" t="s">
        <v>1201</v>
      </c>
      <c r="B33" s="109">
        <v>1</v>
      </c>
      <c r="C33" s="110">
        <v>1</v>
      </c>
      <c r="D33" s="111">
        <v>1</v>
      </c>
      <c r="E33" s="111">
        <v>0</v>
      </c>
      <c r="F33" s="111">
        <v>0</v>
      </c>
      <c r="G33" s="111">
        <v>1</v>
      </c>
      <c r="H33" s="111">
        <v>0</v>
      </c>
      <c r="I33" s="111">
        <v>1</v>
      </c>
      <c r="J33" s="111">
        <v>1</v>
      </c>
      <c r="K33" s="111">
        <v>1</v>
      </c>
      <c r="L33" s="111">
        <v>0</v>
      </c>
      <c r="M33" s="111">
        <v>0</v>
      </c>
      <c r="N33" s="111">
        <v>1</v>
      </c>
      <c r="O33" s="111">
        <v>0</v>
      </c>
      <c r="P33" s="111">
        <v>1</v>
      </c>
      <c r="Q33" s="111">
        <v>0</v>
      </c>
      <c r="R33" s="111">
        <v>0</v>
      </c>
      <c r="S33" s="111">
        <v>1</v>
      </c>
      <c r="T33" s="111">
        <v>1</v>
      </c>
      <c r="U33" s="111">
        <v>0</v>
      </c>
      <c r="V33" s="111">
        <v>0</v>
      </c>
      <c r="W33" s="111">
        <v>0</v>
      </c>
      <c r="X33" s="111">
        <v>0</v>
      </c>
      <c r="Y33" s="111">
        <v>1</v>
      </c>
      <c r="Z33" s="111">
        <v>0</v>
      </c>
      <c r="AA33" s="111">
        <v>1</v>
      </c>
      <c r="AB33" s="111">
        <v>1</v>
      </c>
      <c r="AC33" s="111">
        <v>0</v>
      </c>
      <c r="AD33" s="111">
        <v>0</v>
      </c>
      <c r="AE33" s="8"/>
      <c r="AF33" s="111">
        <f t="shared" si="0"/>
        <v>14</v>
      </c>
      <c r="AG33" s="8"/>
    </row>
    <row r="34" spans="1:33" ht="20.399999999999999" x14ac:dyDescent="0.3">
      <c r="A34" s="108" t="s">
        <v>1202</v>
      </c>
      <c r="B34" s="109">
        <v>0</v>
      </c>
      <c r="C34" s="110">
        <v>1</v>
      </c>
      <c r="D34" s="111">
        <v>1</v>
      </c>
      <c r="E34" s="111">
        <v>1</v>
      </c>
      <c r="F34" s="111">
        <v>0</v>
      </c>
      <c r="G34" s="111">
        <v>0</v>
      </c>
      <c r="H34" s="111">
        <v>1</v>
      </c>
      <c r="I34" s="111">
        <v>0</v>
      </c>
      <c r="J34" s="111">
        <v>1</v>
      </c>
      <c r="K34" s="111">
        <v>1</v>
      </c>
      <c r="L34" s="111">
        <v>1</v>
      </c>
      <c r="M34" s="111">
        <v>0</v>
      </c>
      <c r="N34" s="111">
        <v>0</v>
      </c>
      <c r="O34" s="111">
        <v>0</v>
      </c>
      <c r="P34" s="111">
        <v>1</v>
      </c>
      <c r="Q34" s="111">
        <v>0</v>
      </c>
      <c r="R34" s="111">
        <v>1</v>
      </c>
      <c r="S34" s="111">
        <v>1</v>
      </c>
      <c r="T34" s="111">
        <v>1</v>
      </c>
      <c r="U34" s="111">
        <v>0</v>
      </c>
      <c r="V34" s="111">
        <v>0</v>
      </c>
      <c r="W34" s="111">
        <v>1</v>
      </c>
      <c r="X34" s="111">
        <v>0</v>
      </c>
      <c r="Y34" s="111">
        <v>0</v>
      </c>
      <c r="Z34" s="111">
        <v>0</v>
      </c>
      <c r="AA34" s="111">
        <v>0</v>
      </c>
      <c r="AB34" s="111">
        <v>1</v>
      </c>
      <c r="AC34" s="111">
        <v>0</v>
      </c>
      <c r="AD34" s="111">
        <v>0</v>
      </c>
      <c r="AE34" s="8"/>
      <c r="AF34" s="111">
        <f t="shared" si="0"/>
        <v>13</v>
      </c>
      <c r="AG34" s="8"/>
    </row>
    <row r="35" spans="1:33" ht="7.05" customHeight="1" x14ac:dyDescent="0.4">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row>
    <row r="36" spans="1:33" s="80" customFormat="1" ht="22.8" x14ac:dyDescent="0.4">
      <c r="A36" s="108" t="s">
        <v>1142</v>
      </c>
      <c r="B36" s="109">
        <f>SUM(B3:B34)</f>
        <v>8</v>
      </c>
      <c r="C36" s="110">
        <f t="shared" ref="C36:AD36" si="1">SUM(C3:C34)</f>
        <v>6</v>
      </c>
      <c r="D36" s="111">
        <f t="shared" si="1"/>
        <v>31</v>
      </c>
      <c r="E36" s="111">
        <f t="shared" si="1"/>
        <v>8</v>
      </c>
      <c r="F36" s="111">
        <f t="shared" si="1"/>
        <v>5</v>
      </c>
      <c r="G36" s="111">
        <f t="shared" si="1"/>
        <v>5</v>
      </c>
      <c r="H36" s="111">
        <f t="shared" si="1"/>
        <v>8</v>
      </c>
      <c r="I36" s="111">
        <f t="shared" si="1"/>
        <v>4</v>
      </c>
      <c r="J36" s="111">
        <f t="shared" si="1"/>
        <v>25</v>
      </c>
      <c r="K36" s="111">
        <f t="shared" si="1"/>
        <v>31</v>
      </c>
      <c r="L36" s="111">
        <f t="shared" si="1"/>
        <v>15</v>
      </c>
      <c r="M36" s="111">
        <f t="shared" si="1"/>
        <v>2</v>
      </c>
      <c r="N36" s="111">
        <f t="shared" si="1"/>
        <v>8</v>
      </c>
      <c r="O36" s="111">
        <f t="shared" si="1"/>
        <v>5</v>
      </c>
      <c r="P36" s="111">
        <f t="shared" si="1"/>
        <v>24</v>
      </c>
      <c r="Q36" s="111">
        <f t="shared" si="1"/>
        <v>2</v>
      </c>
      <c r="R36" s="111">
        <f t="shared" si="1"/>
        <v>5</v>
      </c>
      <c r="S36" s="111">
        <f t="shared" si="1"/>
        <v>17</v>
      </c>
      <c r="T36" s="111">
        <f t="shared" si="1"/>
        <v>4</v>
      </c>
      <c r="U36" s="111">
        <f t="shared" si="1"/>
        <v>4</v>
      </c>
      <c r="V36" s="111">
        <f t="shared" si="1"/>
        <v>5</v>
      </c>
      <c r="W36" s="111">
        <f t="shared" si="1"/>
        <v>2</v>
      </c>
      <c r="X36" s="111">
        <f t="shared" si="1"/>
        <v>1</v>
      </c>
      <c r="Y36" s="111">
        <f t="shared" si="1"/>
        <v>2</v>
      </c>
      <c r="Z36" s="111">
        <f t="shared" si="1"/>
        <v>4</v>
      </c>
      <c r="AA36" s="111">
        <f t="shared" si="1"/>
        <v>4</v>
      </c>
      <c r="AB36" s="111">
        <f t="shared" si="1"/>
        <v>21</v>
      </c>
      <c r="AC36" s="111">
        <f t="shared" si="1"/>
        <v>4</v>
      </c>
      <c r="AD36" s="111">
        <f t="shared" si="1"/>
        <v>5</v>
      </c>
    </row>
    <row r="37" spans="1:33" ht="22.8" x14ac:dyDescent="0.4">
      <c r="A37" s="10"/>
      <c r="B37" s="8"/>
      <c r="C37" s="8"/>
      <c r="D37" s="8"/>
      <c r="E37" s="8"/>
      <c r="F37" s="8"/>
      <c r="G37" s="8"/>
      <c r="H37" s="8"/>
      <c r="I37" s="8"/>
      <c r="J37" s="8"/>
      <c r="K37" s="8"/>
      <c r="L37" s="8"/>
      <c r="M37" s="8"/>
      <c r="N37" s="8"/>
      <c r="O37" s="8"/>
      <c r="P37" s="8"/>
      <c r="Q37" s="8"/>
      <c r="S37" s="8"/>
      <c r="U37" s="8"/>
      <c r="V37" s="8"/>
      <c r="W37" s="8"/>
      <c r="X37" s="8"/>
      <c r="Y37" s="8"/>
      <c r="Z37" s="8"/>
      <c r="AA37" s="8"/>
      <c r="AB37" s="8"/>
      <c r="AC37" s="8"/>
      <c r="AD37" s="8"/>
      <c r="AE37" s="8"/>
      <c r="AF37" s="8"/>
      <c r="AG37" s="8"/>
    </row>
    <row r="38" spans="1:33" ht="22.8" x14ac:dyDescent="0.4">
      <c r="A38" s="10"/>
      <c r="B38" s="8"/>
      <c r="C38" s="8"/>
      <c r="D38" s="8"/>
      <c r="E38" s="8"/>
      <c r="F38" s="8"/>
      <c r="G38" s="8"/>
      <c r="H38" s="8"/>
      <c r="I38" s="8"/>
      <c r="J38" s="8"/>
      <c r="K38" s="8"/>
      <c r="L38" s="8"/>
      <c r="M38" s="8"/>
      <c r="N38" s="8"/>
      <c r="O38" s="8"/>
      <c r="P38" s="8"/>
      <c r="Q38" s="8"/>
      <c r="S38" s="8"/>
      <c r="U38" s="8"/>
      <c r="V38" s="8"/>
      <c r="W38" s="8"/>
      <c r="X38" s="8"/>
      <c r="Y38" s="8"/>
      <c r="Z38" s="8"/>
      <c r="AA38" s="8"/>
      <c r="AB38" s="8"/>
      <c r="AC38" s="8"/>
      <c r="AD38" s="8"/>
      <c r="AE38" s="8"/>
      <c r="AF38" s="8"/>
      <c r="AG38" s="8"/>
    </row>
    <row r="39" spans="1:33" ht="40.950000000000003" customHeight="1" x14ac:dyDescent="0.4">
      <c r="A39" s="10"/>
      <c r="B39" s="8"/>
      <c r="C39" s="8"/>
      <c r="D39" s="8"/>
      <c r="E39" s="8"/>
      <c r="F39" s="8"/>
      <c r="G39" s="8"/>
      <c r="H39" s="8"/>
      <c r="I39" s="8"/>
      <c r="J39" s="8"/>
      <c r="K39" s="8"/>
      <c r="L39" s="8"/>
      <c r="M39" s="8"/>
      <c r="N39" s="8"/>
      <c r="O39" s="8"/>
      <c r="P39" s="8"/>
      <c r="Q39" s="8"/>
      <c r="S39" s="8"/>
      <c r="U39" s="8"/>
      <c r="V39" s="8"/>
      <c r="W39" s="8"/>
      <c r="X39" s="8"/>
      <c r="Y39" s="8"/>
      <c r="Z39" s="8"/>
      <c r="AA39" s="8"/>
      <c r="AB39" s="8"/>
      <c r="AC39" s="8"/>
      <c r="AD39" s="8"/>
      <c r="AE39" s="8"/>
      <c r="AF39" s="8"/>
      <c r="AG39" s="8"/>
    </row>
    <row r="40" spans="1:33" ht="22.8" x14ac:dyDescent="0.4">
      <c r="A40" s="10"/>
      <c r="B40" s="8"/>
      <c r="C40" s="8"/>
      <c r="D40" s="8"/>
      <c r="E40" s="8"/>
      <c r="F40" s="8"/>
      <c r="G40" s="8"/>
      <c r="H40" s="8"/>
      <c r="I40" s="8"/>
      <c r="J40" s="8"/>
      <c r="K40" s="8"/>
      <c r="L40" s="8"/>
      <c r="M40" s="8"/>
      <c r="N40" s="8"/>
      <c r="O40" s="8"/>
      <c r="P40" s="8"/>
      <c r="Q40" s="8"/>
      <c r="S40" s="8"/>
      <c r="U40" s="8"/>
      <c r="V40" s="8"/>
      <c r="W40" s="8"/>
      <c r="X40" s="8"/>
      <c r="Y40" s="8"/>
      <c r="Z40" s="8"/>
      <c r="AA40" s="8"/>
      <c r="AB40" s="8"/>
      <c r="AC40" s="8"/>
      <c r="AD40" s="8"/>
      <c r="AE40" s="8"/>
      <c r="AF40" s="8"/>
      <c r="AG40" s="8"/>
    </row>
    <row r="41" spans="1:33" ht="22.8" x14ac:dyDescent="0.4">
      <c r="A41" s="10"/>
      <c r="B41" s="8"/>
      <c r="C41" s="8"/>
      <c r="D41" s="8"/>
      <c r="E41" s="8"/>
      <c r="F41" s="8"/>
      <c r="G41" s="8"/>
      <c r="H41" s="8"/>
      <c r="I41" s="8"/>
      <c r="J41" s="8"/>
      <c r="K41" s="8"/>
      <c r="L41" s="8"/>
      <c r="M41" s="8"/>
      <c r="N41" s="8"/>
      <c r="O41" s="8"/>
      <c r="P41" s="8"/>
      <c r="Q41" s="8"/>
      <c r="S41" s="8"/>
      <c r="U41" s="8"/>
      <c r="V41" s="8"/>
      <c r="W41" s="8"/>
      <c r="X41" s="8"/>
      <c r="Y41" s="8"/>
      <c r="Z41" s="8"/>
      <c r="AA41" s="8"/>
      <c r="AB41" s="8"/>
      <c r="AC41" s="8"/>
      <c r="AD41" s="8"/>
      <c r="AE41" s="8"/>
      <c r="AF41" s="8"/>
      <c r="AG41" s="8"/>
    </row>
    <row r="42" spans="1:33" ht="22.8" x14ac:dyDescent="0.4">
      <c r="A42" s="10"/>
      <c r="B42" s="8"/>
      <c r="C42" s="8"/>
      <c r="D42" s="8"/>
      <c r="E42" s="8"/>
      <c r="F42" s="8"/>
      <c r="G42" s="8"/>
      <c r="H42" s="8"/>
      <c r="I42" s="8"/>
      <c r="J42" s="8"/>
      <c r="K42" s="8"/>
      <c r="L42" s="8"/>
      <c r="M42" s="8"/>
      <c r="N42" s="8"/>
      <c r="O42" s="8"/>
      <c r="P42" s="8"/>
      <c r="Q42" s="8"/>
      <c r="S42" s="8"/>
      <c r="U42" s="8"/>
      <c r="V42" s="8"/>
      <c r="W42" s="8"/>
      <c r="X42" s="8"/>
      <c r="Y42" s="8"/>
      <c r="Z42" s="8"/>
      <c r="AA42" s="8"/>
      <c r="AB42" s="8"/>
      <c r="AC42" s="8"/>
      <c r="AD42" s="8"/>
      <c r="AE42" s="8"/>
      <c r="AF42" s="8"/>
      <c r="AG42" s="8"/>
    </row>
    <row r="43" spans="1:33" ht="22.8" x14ac:dyDescent="0.4">
      <c r="A43" s="10"/>
      <c r="B43" s="8"/>
      <c r="C43" s="8"/>
      <c r="D43" s="8"/>
      <c r="E43" s="8"/>
      <c r="F43" s="8"/>
      <c r="G43" s="8"/>
      <c r="H43" s="8"/>
      <c r="I43" s="8"/>
      <c r="J43" s="8"/>
      <c r="K43" s="8"/>
      <c r="L43" s="8"/>
      <c r="M43" s="8"/>
      <c r="N43" s="8"/>
      <c r="O43" s="8"/>
      <c r="P43" s="8"/>
      <c r="Q43" s="8"/>
      <c r="S43" s="8"/>
      <c r="U43" s="8"/>
      <c r="V43" s="8"/>
      <c r="W43" s="8"/>
      <c r="X43" s="8"/>
      <c r="Y43" s="8"/>
      <c r="Z43" s="8"/>
      <c r="AA43" s="8"/>
      <c r="AB43" s="8"/>
      <c r="AC43" s="8"/>
      <c r="AD43" s="8"/>
      <c r="AE43" s="8"/>
      <c r="AF43" s="8"/>
      <c r="AG43" s="8"/>
    </row>
    <row r="44" spans="1:33" ht="22.8" x14ac:dyDescent="0.4">
      <c r="A44" s="10"/>
      <c r="B44" s="8"/>
      <c r="C44" s="8"/>
      <c r="D44" s="8"/>
      <c r="E44" s="8"/>
      <c r="F44" s="8"/>
      <c r="G44" s="8"/>
      <c r="H44" s="8"/>
      <c r="I44" s="8"/>
      <c r="J44" s="8"/>
      <c r="K44" s="8"/>
      <c r="L44" s="8"/>
      <c r="M44" s="8"/>
      <c r="N44" s="8"/>
      <c r="O44" s="8"/>
      <c r="P44" s="8"/>
      <c r="Q44" s="8"/>
      <c r="S44" s="8"/>
      <c r="U44" s="8"/>
      <c r="V44" s="8"/>
      <c r="W44" s="8"/>
      <c r="X44" s="8"/>
      <c r="Y44" s="8"/>
      <c r="Z44" s="8"/>
      <c r="AA44" s="8"/>
      <c r="AB44" s="8"/>
      <c r="AC44" s="8"/>
      <c r="AD44" s="8"/>
      <c r="AE44" s="8"/>
      <c r="AF44" s="8"/>
      <c r="AG44" s="8"/>
    </row>
    <row r="45" spans="1:33" ht="22.8" x14ac:dyDescent="0.4">
      <c r="A45" s="10"/>
      <c r="B45" s="8"/>
      <c r="C45" s="8"/>
      <c r="D45" s="8"/>
      <c r="E45" s="8"/>
      <c r="F45" s="8"/>
      <c r="G45" s="8"/>
      <c r="H45" s="8"/>
      <c r="I45" s="8"/>
      <c r="J45" s="8"/>
      <c r="K45" s="8"/>
      <c r="L45" s="8"/>
      <c r="M45" s="8"/>
      <c r="N45" s="8"/>
      <c r="O45" s="8"/>
      <c r="P45" s="8"/>
      <c r="Q45" s="8"/>
      <c r="S45" s="8"/>
      <c r="U45" s="8"/>
      <c r="V45" s="8"/>
      <c r="W45" s="8"/>
      <c r="X45" s="8"/>
      <c r="Y45" s="8"/>
      <c r="Z45" s="8"/>
      <c r="AA45" s="8"/>
      <c r="AB45" s="8"/>
      <c r="AC45" s="8"/>
      <c r="AD45" s="8"/>
      <c r="AE45" s="8"/>
      <c r="AF45" s="8"/>
      <c r="AG45" s="8"/>
    </row>
    <row r="46" spans="1:33" ht="22.8" x14ac:dyDescent="0.4">
      <c r="A46" s="10"/>
      <c r="B46" s="8"/>
      <c r="C46" s="8"/>
      <c r="D46" s="8"/>
      <c r="E46" s="8"/>
      <c r="F46" s="8"/>
      <c r="G46" s="8"/>
      <c r="H46" s="8"/>
      <c r="I46" s="8"/>
      <c r="J46" s="8"/>
      <c r="K46" s="8"/>
      <c r="L46" s="8"/>
      <c r="M46" s="8"/>
      <c r="N46" s="8"/>
      <c r="O46" s="8"/>
      <c r="P46" s="8"/>
      <c r="Q46" s="8"/>
      <c r="S46" s="8"/>
      <c r="U46" s="8"/>
      <c r="V46" s="8"/>
      <c r="W46" s="8"/>
      <c r="X46" s="8"/>
      <c r="Y46" s="8"/>
      <c r="Z46" s="8"/>
      <c r="AA46" s="8"/>
      <c r="AB46" s="8"/>
      <c r="AC46" s="8"/>
      <c r="AD46" s="8"/>
      <c r="AE46" s="8"/>
      <c r="AF46" s="8"/>
      <c r="AG46" s="8"/>
    </row>
    <row r="47" spans="1:33" ht="22.8" x14ac:dyDescent="0.4">
      <c r="A47" s="10"/>
      <c r="B47" s="8"/>
      <c r="C47" s="8"/>
      <c r="D47" s="8"/>
      <c r="E47" s="8"/>
      <c r="F47" s="8"/>
      <c r="G47" s="8"/>
      <c r="H47" s="8"/>
      <c r="I47" s="8"/>
      <c r="J47" s="8"/>
      <c r="K47" s="8"/>
      <c r="L47" s="8"/>
      <c r="M47" s="8"/>
      <c r="N47" s="8"/>
      <c r="O47" s="8"/>
      <c r="P47" s="8"/>
      <c r="Q47" s="8"/>
      <c r="S47" s="8"/>
      <c r="U47" s="8"/>
      <c r="V47" s="8"/>
      <c r="W47" s="8"/>
      <c r="X47" s="8"/>
      <c r="Y47" s="8"/>
      <c r="Z47" s="8"/>
      <c r="AA47" s="8"/>
      <c r="AB47" s="8"/>
      <c r="AC47" s="8"/>
      <c r="AD47" s="8"/>
      <c r="AE47" s="8"/>
      <c r="AF47" s="8"/>
      <c r="AG47" s="8"/>
    </row>
    <row r="48" spans="1:33" ht="22.8" x14ac:dyDescent="0.4">
      <c r="A48" s="10"/>
      <c r="B48" s="8"/>
      <c r="C48" s="8"/>
      <c r="D48" s="8"/>
      <c r="E48" s="8"/>
      <c r="F48" s="8"/>
      <c r="G48" s="8"/>
      <c r="H48" s="8"/>
      <c r="I48" s="8"/>
      <c r="J48" s="8"/>
      <c r="K48" s="8"/>
      <c r="L48" s="8"/>
      <c r="M48" s="8"/>
      <c r="N48" s="8"/>
      <c r="O48" s="8"/>
      <c r="P48" s="8"/>
      <c r="Q48" s="8"/>
      <c r="S48" s="8"/>
      <c r="U48" s="8"/>
      <c r="V48" s="8"/>
      <c r="W48" s="8"/>
      <c r="X48" s="8"/>
      <c r="Y48" s="8"/>
      <c r="Z48" s="8"/>
      <c r="AA48" s="8"/>
      <c r="AB48" s="8"/>
      <c r="AC48" s="8"/>
      <c r="AD48" s="8"/>
      <c r="AE48" s="8"/>
      <c r="AF48" s="8"/>
      <c r="AG48" s="8"/>
    </row>
    <row r="49" spans="1:33" ht="22.8" x14ac:dyDescent="0.4">
      <c r="A49" s="10"/>
      <c r="B49" s="8"/>
      <c r="C49" s="8"/>
      <c r="D49" s="8"/>
      <c r="E49" s="8"/>
      <c r="F49" s="8"/>
      <c r="G49" s="8"/>
      <c r="H49" s="8"/>
      <c r="I49" s="8"/>
      <c r="J49" s="8"/>
      <c r="K49" s="8"/>
      <c r="L49" s="8"/>
      <c r="M49" s="8"/>
      <c r="N49" s="8"/>
      <c r="O49" s="8"/>
      <c r="P49" s="8"/>
      <c r="Q49" s="8"/>
      <c r="S49" s="8"/>
      <c r="U49" s="8"/>
      <c r="V49" s="8"/>
      <c r="W49" s="8"/>
      <c r="X49" s="8"/>
      <c r="Y49" s="8"/>
      <c r="Z49" s="8"/>
      <c r="AA49" s="8"/>
      <c r="AB49" s="8"/>
      <c r="AC49" s="8"/>
      <c r="AD49" s="8"/>
      <c r="AE49" s="8"/>
      <c r="AF49" s="8"/>
      <c r="AG49" s="8"/>
    </row>
    <row r="50" spans="1:33" ht="22.8" x14ac:dyDescent="0.4">
      <c r="A50" s="10"/>
      <c r="B50" s="8"/>
      <c r="C50" s="8"/>
      <c r="D50" s="8"/>
      <c r="E50" s="8"/>
      <c r="F50" s="8"/>
      <c r="G50" s="8"/>
      <c r="H50" s="8"/>
      <c r="I50" s="8"/>
      <c r="J50" s="8"/>
      <c r="K50" s="8"/>
      <c r="L50" s="8"/>
      <c r="M50" s="8"/>
      <c r="N50" s="8"/>
      <c r="O50" s="8"/>
      <c r="P50" s="8"/>
      <c r="Q50" s="8"/>
      <c r="S50" s="8"/>
      <c r="U50" s="8"/>
      <c r="V50" s="8"/>
      <c r="W50" s="8"/>
      <c r="X50" s="8"/>
      <c r="Y50" s="8"/>
      <c r="Z50" s="8"/>
      <c r="AA50" s="8"/>
      <c r="AB50" s="8"/>
      <c r="AC50" s="8"/>
      <c r="AD50" s="8"/>
      <c r="AE50" s="8"/>
      <c r="AF50" s="8"/>
      <c r="AG50" s="8"/>
    </row>
    <row r="51" spans="1:33" ht="22.8" x14ac:dyDescent="0.4">
      <c r="A51" s="10"/>
      <c r="B51" s="8"/>
      <c r="C51" s="8"/>
      <c r="D51" s="8"/>
      <c r="E51" s="8"/>
      <c r="F51" s="8"/>
      <c r="G51" s="8"/>
      <c r="H51" s="8"/>
      <c r="I51" s="8"/>
      <c r="J51" s="8"/>
      <c r="K51" s="8"/>
      <c r="L51" s="8"/>
      <c r="M51" s="8"/>
      <c r="N51" s="8"/>
      <c r="O51" s="8"/>
      <c r="P51" s="8"/>
      <c r="Q51" s="8"/>
      <c r="S51" s="8"/>
      <c r="U51" s="8"/>
      <c r="V51" s="8"/>
      <c r="W51" s="8"/>
      <c r="X51" s="8"/>
      <c r="Y51" s="8"/>
      <c r="Z51" s="8"/>
      <c r="AA51" s="8"/>
      <c r="AB51" s="8"/>
      <c r="AC51" s="8"/>
      <c r="AD51" s="8"/>
      <c r="AE51" s="8"/>
      <c r="AF51" s="8"/>
      <c r="AG51" s="8"/>
    </row>
    <row r="52" spans="1:33" ht="22.8" x14ac:dyDescent="0.4">
      <c r="A52" s="10"/>
      <c r="B52" s="8"/>
      <c r="C52" s="8"/>
      <c r="D52" s="8"/>
      <c r="E52" s="8"/>
      <c r="F52" s="8"/>
      <c r="G52" s="8"/>
      <c r="H52" s="8"/>
      <c r="I52" s="8"/>
      <c r="J52" s="8"/>
      <c r="K52" s="8"/>
      <c r="L52" s="8"/>
      <c r="M52" s="8"/>
      <c r="N52" s="8"/>
      <c r="O52" s="8"/>
      <c r="P52" s="8"/>
      <c r="Q52" s="8"/>
      <c r="S52" s="8"/>
      <c r="U52" s="8"/>
      <c r="V52" s="8"/>
      <c r="W52" s="8"/>
      <c r="X52" s="8"/>
      <c r="Y52" s="8"/>
      <c r="Z52" s="8"/>
      <c r="AA52" s="8"/>
      <c r="AB52" s="8"/>
      <c r="AC52" s="8"/>
      <c r="AD52" s="8"/>
      <c r="AE52" s="8"/>
      <c r="AF52" s="8"/>
      <c r="AG52" s="8"/>
    </row>
  </sheetData>
  <sortState xmlns:xlrd2="http://schemas.microsoft.com/office/spreadsheetml/2017/richdata2" ref="A3:AI6">
    <sortCondition ref="D2"/>
  </sortState>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9509F-3581-6F42-B7ED-99458235DBB3}">
  <dimension ref="A1:I23"/>
  <sheetViews>
    <sheetView zoomScaleNormal="100" workbookViewId="0"/>
  </sheetViews>
  <sheetFormatPr baseColWidth="10" defaultColWidth="10.796875" defaultRowHeight="15.6" x14ac:dyDescent="0.3"/>
  <cols>
    <col min="1" max="2" width="22.69921875" style="1" bestFit="1" customWidth="1"/>
    <col min="3" max="3" width="16.796875" style="1" bestFit="1" customWidth="1"/>
    <col min="4" max="4" width="22" style="1" bestFit="1" customWidth="1"/>
    <col min="5" max="5" width="22.69921875" style="1" bestFit="1" customWidth="1"/>
    <col min="6" max="6" width="22.796875" style="1" bestFit="1" customWidth="1"/>
    <col min="7" max="7" width="6.796875" style="1" bestFit="1" customWidth="1"/>
    <col min="8" max="8" width="24.5" style="1" bestFit="1" customWidth="1"/>
    <col min="9" max="9" width="17.19921875" style="1" bestFit="1" customWidth="1"/>
    <col min="10" max="16384" width="10.796875" style="1"/>
  </cols>
  <sheetData>
    <row r="1" spans="1:9" ht="17.399999999999999" x14ac:dyDescent="0.3">
      <c r="A1" s="17" t="s">
        <v>67</v>
      </c>
    </row>
    <row r="2" spans="1:9" x14ac:dyDescent="0.3">
      <c r="A2" s="6" t="s">
        <v>556</v>
      </c>
    </row>
    <row r="4" spans="1:9" ht="17.399999999999999" x14ac:dyDescent="0.3">
      <c r="A4" s="94" t="s">
        <v>11</v>
      </c>
      <c r="B4" s="87" t="s">
        <v>12</v>
      </c>
      <c r="C4" s="90" t="s">
        <v>13</v>
      </c>
      <c r="D4" s="90" t="s">
        <v>82</v>
      </c>
      <c r="E4" s="90" t="s">
        <v>14</v>
      </c>
      <c r="F4" s="90" t="s">
        <v>110</v>
      </c>
      <c r="G4" s="94" t="s">
        <v>40</v>
      </c>
      <c r="H4" s="94" t="s">
        <v>42</v>
      </c>
      <c r="I4" s="94" t="s">
        <v>1217</v>
      </c>
    </row>
    <row r="5" spans="1:9" ht="75" x14ac:dyDescent="0.3">
      <c r="A5" s="168" t="s">
        <v>200</v>
      </c>
      <c r="B5" s="29" t="s">
        <v>557</v>
      </c>
      <c r="C5" s="25" t="s">
        <v>83</v>
      </c>
      <c r="D5" s="22" t="s">
        <v>136</v>
      </c>
      <c r="E5" s="26" t="s">
        <v>135</v>
      </c>
      <c r="F5" s="20">
        <v>43918</v>
      </c>
      <c r="G5" s="21">
        <v>1</v>
      </c>
      <c r="H5" s="21">
        <v>1</v>
      </c>
      <c r="I5" s="9">
        <v>1</v>
      </c>
    </row>
    <row r="6" spans="1:9" ht="30" x14ac:dyDescent="0.3">
      <c r="A6" s="168"/>
      <c r="B6" s="30" t="s">
        <v>133</v>
      </c>
      <c r="C6" s="25" t="s">
        <v>83</v>
      </c>
      <c r="D6" s="25" t="s">
        <v>83</v>
      </c>
      <c r="E6" s="26" t="s">
        <v>134</v>
      </c>
      <c r="F6" s="20">
        <v>43930</v>
      </c>
      <c r="G6" s="21">
        <v>1</v>
      </c>
      <c r="H6" s="21">
        <v>0</v>
      </c>
      <c r="I6" s="9">
        <v>4</v>
      </c>
    </row>
    <row r="7" spans="1:9" ht="90" x14ac:dyDescent="0.3">
      <c r="A7" s="168"/>
      <c r="B7" s="29" t="s">
        <v>120</v>
      </c>
      <c r="C7" s="25" t="s">
        <v>83</v>
      </c>
      <c r="D7" s="22">
        <v>76000</v>
      </c>
      <c r="E7" s="26" t="s">
        <v>137</v>
      </c>
      <c r="F7" s="20">
        <v>43918</v>
      </c>
      <c r="G7" s="21">
        <v>0</v>
      </c>
      <c r="H7" s="21">
        <v>0</v>
      </c>
      <c r="I7" s="9">
        <v>1</v>
      </c>
    </row>
    <row r="8" spans="1:9" ht="75" x14ac:dyDescent="0.3">
      <c r="A8" s="91" t="s">
        <v>146</v>
      </c>
      <c r="B8" s="29" t="s">
        <v>558</v>
      </c>
      <c r="C8" s="25" t="s">
        <v>83</v>
      </c>
      <c r="D8" s="22">
        <v>26000</v>
      </c>
      <c r="E8" s="26" t="s">
        <v>147</v>
      </c>
      <c r="F8" s="20">
        <v>43969</v>
      </c>
      <c r="G8" s="21">
        <v>0</v>
      </c>
      <c r="H8" s="21">
        <v>0</v>
      </c>
      <c r="I8" s="9">
        <v>1</v>
      </c>
    </row>
    <row r="9" spans="1:9" ht="90" x14ac:dyDescent="0.3">
      <c r="A9" s="150" t="s">
        <v>9</v>
      </c>
      <c r="B9" s="29" t="s">
        <v>140</v>
      </c>
      <c r="C9" s="25" t="s">
        <v>83</v>
      </c>
      <c r="D9" s="25" t="s">
        <v>83</v>
      </c>
      <c r="E9" s="27" t="s">
        <v>141</v>
      </c>
      <c r="F9" s="20">
        <v>43922</v>
      </c>
      <c r="G9" s="21">
        <v>1</v>
      </c>
      <c r="H9" s="21">
        <v>1</v>
      </c>
      <c r="I9" s="9">
        <v>3</v>
      </c>
    </row>
    <row r="10" spans="1:9" ht="90" x14ac:dyDescent="0.3">
      <c r="A10" s="160"/>
      <c r="B10" s="30" t="s">
        <v>142</v>
      </c>
      <c r="C10" s="25" t="s">
        <v>83</v>
      </c>
      <c r="D10" s="25" t="s">
        <v>83</v>
      </c>
      <c r="E10" s="26" t="str">
        <f>E9</f>
        <v xml:space="preserve">Condonación del 100% de recargos de los contribuyentes; condonación del 50% en multas de actos de fiscalización vigentes </v>
      </c>
      <c r="F10" s="20">
        <f>F9</f>
        <v>43922</v>
      </c>
      <c r="G10" s="21">
        <v>1</v>
      </c>
      <c r="H10" s="21">
        <v>1</v>
      </c>
      <c r="I10" s="9">
        <v>3</v>
      </c>
    </row>
    <row r="11" spans="1:9" ht="60" x14ac:dyDescent="0.3">
      <c r="A11" s="151"/>
      <c r="B11" s="29" t="s">
        <v>145</v>
      </c>
      <c r="C11" s="25" t="s">
        <v>83</v>
      </c>
      <c r="D11" s="25" t="s">
        <v>83</v>
      </c>
      <c r="E11" s="26" t="s">
        <v>559</v>
      </c>
      <c r="F11" s="20">
        <f>F16</f>
        <v>43922</v>
      </c>
      <c r="G11" s="21">
        <v>1</v>
      </c>
      <c r="H11" s="21">
        <v>1</v>
      </c>
      <c r="I11" s="9">
        <v>3</v>
      </c>
    </row>
    <row r="12" spans="1:9" ht="90" x14ac:dyDescent="0.3">
      <c r="A12" s="91" t="s">
        <v>201</v>
      </c>
      <c r="B12" s="33" t="s">
        <v>149</v>
      </c>
      <c r="C12" s="23">
        <v>170000000</v>
      </c>
      <c r="D12" s="25" t="s">
        <v>150</v>
      </c>
      <c r="E12" s="26" t="s">
        <v>151</v>
      </c>
      <c r="F12" s="20">
        <v>43969</v>
      </c>
      <c r="G12" s="21">
        <v>0</v>
      </c>
      <c r="H12" s="21">
        <v>0</v>
      </c>
      <c r="I12" s="9">
        <v>3</v>
      </c>
    </row>
    <row r="13" spans="1:9" ht="120" x14ac:dyDescent="0.3">
      <c r="A13" s="91" t="s">
        <v>560</v>
      </c>
      <c r="B13" s="29" t="s">
        <v>148</v>
      </c>
      <c r="C13" s="23">
        <f>1000*20000</f>
        <v>20000000</v>
      </c>
      <c r="D13" s="22">
        <v>1000</v>
      </c>
      <c r="E13" s="26" t="s">
        <v>434</v>
      </c>
      <c r="F13" s="20">
        <v>43969</v>
      </c>
      <c r="G13" s="21">
        <v>0</v>
      </c>
      <c r="H13" s="21">
        <v>0</v>
      </c>
      <c r="I13" s="9">
        <v>1</v>
      </c>
    </row>
    <row r="14" spans="1:9" ht="60" x14ac:dyDescent="0.3">
      <c r="A14" s="91" t="s">
        <v>104</v>
      </c>
      <c r="B14" s="82" t="s">
        <v>138</v>
      </c>
      <c r="C14" s="25" t="s">
        <v>83</v>
      </c>
      <c r="D14" s="25" t="s">
        <v>83</v>
      </c>
      <c r="E14" s="27" t="s">
        <v>139</v>
      </c>
      <c r="F14" s="20">
        <v>43959</v>
      </c>
      <c r="G14" s="21">
        <v>0</v>
      </c>
      <c r="H14" s="21">
        <v>1</v>
      </c>
      <c r="I14" s="9">
        <v>1</v>
      </c>
    </row>
    <row r="15" spans="1:9" ht="135" x14ac:dyDescent="0.3">
      <c r="A15" s="91" t="s">
        <v>8</v>
      </c>
      <c r="B15" s="33" t="s">
        <v>435</v>
      </c>
      <c r="C15" s="25" t="s">
        <v>83</v>
      </c>
      <c r="D15" s="22">
        <v>24000</v>
      </c>
      <c r="E15" s="26" t="s">
        <v>433</v>
      </c>
      <c r="F15" s="20">
        <v>43969</v>
      </c>
      <c r="G15" s="21">
        <v>0</v>
      </c>
      <c r="H15" s="21">
        <v>0</v>
      </c>
      <c r="I15" s="9">
        <v>1</v>
      </c>
    </row>
    <row r="16" spans="1:9" ht="105" x14ac:dyDescent="0.3">
      <c r="A16" s="91" t="s">
        <v>397</v>
      </c>
      <c r="B16" s="29" t="s">
        <v>143</v>
      </c>
      <c r="C16" s="25" t="s">
        <v>83</v>
      </c>
      <c r="D16" s="25" t="s">
        <v>83</v>
      </c>
      <c r="E16" s="26" t="s">
        <v>144</v>
      </c>
      <c r="F16" s="20">
        <f>F10</f>
        <v>43922</v>
      </c>
      <c r="G16" s="21">
        <v>1</v>
      </c>
      <c r="H16" s="21">
        <v>1</v>
      </c>
      <c r="I16" s="9">
        <v>1</v>
      </c>
    </row>
    <row r="17" spans="1:9" ht="180" x14ac:dyDescent="0.3">
      <c r="A17" s="168" t="s">
        <v>265</v>
      </c>
      <c r="B17" s="33" t="s">
        <v>436</v>
      </c>
      <c r="C17" s="23">
        <f>5000*4000</f>
        <v>20000000</v>
      </c>
      <c r="D17" s="22">
        <v>4000</v>
      </c>
      <c r="E17" s="26" t="s">
        <v>561</v>
      </c>
      <c r="F17" s="20">
        <v>43969</v>
      </c>
      <c r="G17" s="21">
        <v>0</v>
      </c>
      <c r="H17" s="21">
        <v>0</v>
      </c>
      <c r="I17" s="9">
        <v>1</v>
      </c>
    </row>
    <row r="18" spans="1:9" ht="75" x14ac:dyDescent="0.3">
      <c r="A18" s="168"/>
      <c r="B18" s="33" t="s">
        <v>152</v>
      </c>
      <c r="C18" s="23">
        <v>89000000</v>
      </c>
      <c r="D18" s="25" t="s">
        <v>83</v>
      </c>
      <c r="E18" s="26" t="s">
        <v>153</v>
      </c>
      <c r="F18" s="20">
        <v>43969</v>
      </c>
      <c r="G18" s="21">
        <v>0</v>
      </c>
      <c r="H18" s="21">
        <v>0</v>
      </c>
      <c r="I18" s="9">
        <v>4</v>
      </c>
    </row>
    <row r="20" spans="1:9" ht="17.399999999999999" x14ac:dyDescent="0.3">
      <c r="A20" s="115" t="s">
        <v>1213</v>
      </c>
    </row>
    <row r="21" spans="1:9" ht="17.399999999999999" x14ac:dyDescent="0.3">
      <c r="A21" s="114" t="s">
        <v>1149</v>
      </c>
      <c r="B21" s="41">
        <f>COUNTA(E5:E18)</f>
        <v>14</v>
      </c>
    </row>
    <row r="22" spans="1:9" ht="17.399999999999999" x14ac:dyDescent="0.3">
      <c r="A22" s="112" t="s">
        <v>1231</v>
      </c>
      <c r="B22" s="81">
        <f>SUM(C5:C18)</f>
        <v>299000000</v>
      </c>
    </row>
    <row r="23" spans="1:9" ht="34.799999999999997" x14ac:dyDescent="0.3">
      <c r="A23" s="112" t="s">
        <v>1232</v>
      </c>
      <c r="B23" s="81" t="s">
        <v>83</v>
      </c>
    </row>
  </sheetData>
  <mergeCells count="3">
    <mergeCell ref="A5:A7"/>
    <mergeCell ref="A17:A18"/>
    <mergeCell ref="A9:A1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2AFEF-08E0-D147-A820-BE2997F9DE64}">
  <dimension ref="A1:J19"/>
  <sheetViews>
    <sheetView zoomScaleNormal="100" workbookViewId="0"/>
  </sheetViews>
  <sheetFormatPr baseColWidth="10" defaultColWidth="10.796875" defaultRowHeight="15.6" x14ac:dyDescent="0.3"/>
  <cols>
    <col min="1" max="1" width="23.69921875" style="1" bestFit="1" customWidth="1"/>
    <col min="2" max="2" width="22.69921875" style="1" bestFit="1" customWidth="1"/>
    <col min="3" max="3" width="21" style="1" customWidth="1"/>
    <col min="4" max="4" width="22.5" style="1" bestFit="1" customWidth="1"/>
    <col min="5" max="5" width="20.796875" style="1" customWidth="1"/>
    <col min="6" max="6" width="23" style="1" bestFit="1" customWidth="1"/>
    <col min="7" max="7" width="6.69921875" style="1" bestFit="1" customWidth="1"/>
    <col min="8" max="8" width="24.296875" style="1" bestFit="1" customWidth="1"/>
    <col min="9" max="9" width="17.19921875" style="1" bestFit="1" customWidth="1"/>
    <col min="10" max="16384" width="10.796875" style="1"/>
  </cols>
  <sheetData>
    <row r="1" spans="1:10" ht="17.399999999999999" x14ac:dyDescent="0.3">
      <c r="A1" s="17" t="s">
        <v>27</v>
      </c>
    </row>
    <row r="2" spans="1:10" x14ac:dyDescent="0.3">
      <c r="A2" s="6" t="s">
        <v>10</v>
      </c>
    </row>
    <row r="4" spans="1:10" ht="17.399999999999999" x14ac:dyDescent="0.3">
      <c r="A4" s="94" t="s">
        <v>11</v>
      </c>
      <c r="B4" s="94" t="s">
        <v>12</v>
      </c>
      <c r="C4" s="100" t="s">
        <v>13</v>
      </c>
      <c r="D4" s="100" t="s">
        <v>87</v>
      </c>
      <c r="E4" s="94" t="s">
        <v>14</v>
      </c>
      <c r="F4" s="100" t="s">
        <v>110</v>
      </c>
      <c r="G4" s="94" t="s">
        <v>40</v>
      </c>
      <c r="H4" s="94" t="s">
        <v>42</v>
      </c>
      <c r="I4" s="94" t="s">
        <v>1217</v>
      </c>
    </row>
    <row r="5" spans="1:10" ht="135" x14ac:dyDescent="0.3">
      <c r="A5" s="91" t="s">
        <v>546</v>
      </c>
      <c r="B5" s="29" t="s">
        <v>20</v>
      </c>
      <c r="C5" s="23">
        <v>112499030</v>
      </c>
      <c r="D5" s="23" t="s">
        <v>83</v>
      </c>
      <c r="E5" s="26" t="s">
        <v>37</v>
      </c>
      <c r="F5" s="20">
        <v>43934</v>
      </c>
      <c r="G5" s="21">
        <v>1</v>
      </c>
      <c r="H5" s="21">
        <v>0</v>
      </c>
      <c r="I5" s="9">
        <v>2</v>
      </c>
    </row>
    <row r="6" spans="1:10" ht="135" x14ac:dyDescent="0.3">
      <c r="A6" s="91" t="s">
        <v>200</v>
      </c>
      <c r="B6" s="29" t="s">
        <v>35</v>
      </c>
      <c r="C6" s="23">
        <v>100000000</v>
      </c>
      <c r="D6" s="22" t="s">
        <v>277</v>
      </c>
      <c r="E6" s="26" t="s">
        <v>274</v>
      </c>
      <c r="F6" s="20">
        <v>43922</v>
      </c>
      <c r="G6" s="21">
        <v>1</v>
      </c>
      <c r="H6" s="21">
        <v>1</v>
      </c>
      <c r="I6" s="9">
        <v>1</v>
      </c>
      <c r="J6" s="34"/>
    </row>
    <row r="7" spans="1:10" ht="120" x14ac:dyDescent="0.3">
      <c r="A7" s="91" t="s">
        <v>278</v>
      </c>
      <c r="B7" s="29" t="s">
        <v>38</v>
      </c>
      <c r="C7" s="23">
        <v>1000000000</v>
      </c>
      <c r="D7" s="23" t="s">
        <v>83</v>
      </c>
      <c r="E7" s="26" t="s">
        <v>39</v>
      </c>
      <c r="F7" s="20">
        <v>43912</v>
      </c>
      <c r="G7" s="21">
        <v>1</v>
      </c>
      <c r="H7" s="21">
        <v>0</v>
      </c>
      <c r="I7" s="9">
        <v>2</v>
      </c>
      <c r="J7" s="34"/>
    </row>
    <row r="8" spans="1:10" ht="298.05" customHeight="1" x14ac:dyDescent="0.3">
      <c r="A8" s="168" t="s">
        <v>36</v>
      </c>
      <c r="B8" s="29" t="s">
        <v>275</v>
      </c>
      <c r="C8" s="23" t="s">
        <v>83</v>
      </c>
      <c r="D8" s="22" t="s">
        <v>83</v>
      </c>
      <c r="E8" s="26" t="s">
        <v>276</v>
      </c>
      <c r="F8" s="20">
        <v>44003</v>
      </c>
      <c r="G8" s="21">
        <v>0</v>
      </c>
      <c r="H8" s="21">
        <v>0</v>
      </c>
      <c r="I8" s="9">
        <v>1</v>
      </c>
      <c r="J8" s="34"/>
    </row>
    <row r="9" spans="1:10" ht="45" x14ac:dyDescent="0.3">
      <c r="A9" s="168"/>
      <c r="B9" s="29" t="s">
        <v>47</v>
      </c>
      <c r="C9" s="23" t="s">
        <v>83</v>
      </c>
      <c r="D9" s="23" t="s">
        <v>83</v>
      </c>
      <c r="E9" s="26" t="s">
        <v>48</v>
      </c>
      <c r="F9" s="20">
        <v>43920</v>
      </c>
      <c r="G9" s="21">
        <v>1</v>
      </c>
      <c r="H9" s="21">
        <v>1</v>
      </c>
      <c r="I9" s="9">
        <v>3</v>
      </c>
    </row>
    <row r="10" spans="1:10" ht="195" x14ac:dyDescent="0.3">
      <c r="A10" s="91" t="s">
        <v>554</v>
      </c>
      <c r="B10" s="29" t="s">
        <v>269</v>
      </c>
      <c r="C10" s="23">
        <v>2000000000</v>
      </c>
      <c r="D10" s="23" t="s">
        <v>345</v>
      </c>
      <c r="E10" s="26" t="s">
        <v>344</v>
      </c>
      <c r="F10" s="20">
        <v>43920</v>
      </c>
      <c r="G10" s="21">
        <v>1</v>
      </c>
      <c r="H10" s="21">
        <v>1</v>
      </c>
      <c r="I10" s="9">
        <v>3</v>
      </c>
    </row>
    <row r="11" spans="1:10" ht="210" x14ac:dyDescent="0.3">
      <c r="A11" s="91" t="s">
        <v>562</v>
      </c>
      <c r="B11" s="29" t="s">
        <v>266</v>
      </c>
      <c r="C11" s="23" t="s">
        <v>83</v>
      </c>
      <c r="D11" s="22">
        <v>35000</v>
      </c>
      <c r="E11" s="26" t="s">
        <v>267</v>
      </c>
      <c r="F11" s="20">
        <v>43920</v>
      </c>
      <c r="G11" s="21">
        <v>1</v>
      </c>
      <c r="H11" s="21">
        <v>1</v>
      </c>
      <c r="I11" s="9">
        <v>1</v>
      </c>
      <c r="J11" s="34"/>
    </row>
    <row r="12" spans="1:10" ht="150" x14ac:dyDescent="0.3">
      <c r="A12" s="91" t="s">
        <v>4</v>
      </c>
      <c r="B12" s="29" t="s">
        <v>270</v>
      </c>
      <c r="C12" s="23">
        <v>15000000</v>
      </c>
      <c r="D12" s="22">
        <v>30000</v>
      </c>
      <c r="E12" s="26" t="s">
        <v>271</v>
      </c>
      <c r="F12" s="20">
        <v>43948</v>
      </c>
      <c r="G12" s="21">
        <v>0</v>
      </c>
      <c r="H12" s="21">
        <v>0</v>
      </c>
      <c r="I12" s="9">
        <v>1</v>
      </c>
    </row>
    <row r="13" spans="1:10" ht="135" x14ac:dyDescent="0.3">
      <c r="A13" s="91" t="s">
        <v>28</v>
      </c>
      <c r="B13" s="29" t="s">
        <v>272</v>
      </c>
      <c r="C13" s="23" t="s">
        <v>83</v>
      </c>
      <c r="D13" s="22" t="s">
        <v>83</v>
      </c>
      <c r="E13" s="26" t="s">
        <v>273</v>
      </c>
      <c r="F13" s="20">
        <v>43984</v>
      </c>
      <c r="G13" s="21">
        <v>0</v>
      </c>
      <c r="H13" s="21">
        <v>0</v>
      </c>
      <c r="I13" s="9">
        <v>1</v>
      </c>
    </row>
    <row r="14" spans="1:10" ht="180" x14ac:dyDescent="0.3">
      <c r="A14" s="91" t="s">
        <v>265</v>
      </c>
      <c r="B14" s="29" t="s">
        <v>266</v>
      </c>
      <c r="C14" s="23" t="s">
        <v>83</v>
      </c>
      <c r="D14" s="23" t="s">
        <v>83</v>
      </c>
      <c r="E14" s="26" t="s">
        <v>268</v>
      </c>
      <c r="F14" s="20">
        <v>43920</v>
      </c>
      <c r="G14" s="21">
        <v>0</v>
      </c>
      <c r="H14" s="21">
        <v>1</v>
      </c>
      <c r="I14" s="9">
        <v>1</v>
      </c>
    </row>
    <row r="16" spans="1:10" ht="17.399999999999999" x14ac:dyDescent="0.3">
      <c r="A16" s="115" t="s">
        <v>1213</v>
      </c>
      <c r="D16" s="5"/>
    </row>
    <row r="17" spans="1:4" ht="17.399999999999999" x14ac:dyDescent="0.3">
      <c r="A17" s="114" t="s">
        <v>1149</v>
      </c>
      <c r="B17" s="41">
        <f>COUNTA(E5:E14)</f>
        <v>10</v>
      </c>
      <c r="D17" s="5"/>
    </row>
    <row r="18" spans="1:4" ht="17.399999999999999" x14ac:dyDescent="0.3">
      <c r="A18" s="112" t="s">
        <v>1231</v>
      </c>
      <c r="B18" s="81">
        <f>SUM(C5:C14)-C7</f>
        <v>2227499030</v>
      </c>
      <c r="C18" s="4"/>
      <c r="D18" s="5"/>
    </row>
    <row r="19" spans="1:4" ht="17.399999999999999" x14ac:dyDescent="0.3">
      <c r="A19" s="112" t="s">
        <v>1232</v>
      </c>
      <c r="B19" s="81" t="s">
        <v>83</v>
      </c>
    </row>
  </sheetData>
  <mergeCells count="1">
    <mergeCell ref="A8:A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B6C9A-9D60-A641-A7AF-9788246FA9BD}">
  <dimension ref="A1:K20"/>
  <sheetViews>
    <sheetView zoomScaleNormal="100" workbookViewId="0"/>
  </sheetViews>
  <sheetFormatPr baseColWidth="10" defaultColWidth="10.796875" defaultRowHeight="15.6" x14ac:dyDescent="0.3"/>
  <cols>
    <col min="1" max="1" width="24.296875" style="1" bestFit="1" customWidth="1"/>
    <col min="2" max="2" width="23.19921875" style="1" bestFit="1" customWidth="1"/>
    <col min="3" max="3" width="18.796875" style="1" customWidth="1"/>
    <col min="4" max="4" width="21.796875" style="1" bestFit="1" customWidth="1"/>
    <col min="5" max="5" width="19" style="1" bestFit="1" customWidth="1"/>
    <col min="6" max="6" width="22.69921875" style="1" bestFit="1" customWidth="1"/>
    <col min="7" max="7" width="6.69921875" style="1" bestFit="1" customWidth="1"/>
    <col min="8" max="8" width="24.296875" style="1" bestFit="1" customWidth="1"/>
    <col min="9" max="9" width="17.19921875" style="1" bestFit="1" customWidth="1"/>
    <col min="10" max="10" width="10.796875" style="1"/>
    <col min="11" max="11" width="11.19921875" style="1" bestFit="1" customWidth="1"/>
    <col min="12" max="16384" width="10.796875" style="1"/>
  </cols>
  <sheetData>
    <row r="1" spans="1:11" ht="17.399999999999999" x14ac:dyDescent="0.3">
      <c r="A1" s="17" t="s">
        <v>68</v>
      </c>
    </row>
    <row r="2" spans="1:11" x14ac:dyDescent="0.3">
      <c r="A2" s="6" t="s">
        <v>556</v>
      </c>
    </row>
    <row r="4" spans="1:11" ht="17.399999999999999" x14ac:dyDescent="0.3">
      <c r="A4" s="86" t="s">
        <v>11</v>
      </c>
      <c r="B4" s="87" t="s">
        <v>12</v>
      </c>
      <c r="C4" s="90" t="s">
        <v>13</v>
      </c>
      <c r="D4" s="90" t="s">
        <v>82</v>
      </c>
      <c r="E4" s="90" t="s">
        <v>14</v>
      </c>
      <c r="F4" s="90" t="s">
        <v>110</v>
      </c>
      <c r="G4" s="94" t="s">
        <v>40</v>
      </c>
      <c r="H4" s="94" t="s">
        <v>42</v>
      </c>
      <c r="I4" s="94" t="s">
        <v>1217</v>
      </c>
    </row>
    <row r="5" spans="1:11" ht="120" x14ac:dyDescent="0.3">
      <c r="A5" s="91" t="s">
        <v>563</v>
      </c>
      <c r="B5" s="29" t="s">
        <v>120</v>
      </c>
      <c r="C5" s="23">
        <v>30000000</v>
      </c>
      <c r="D5" s="25" t="s">
        <v>83</v>
      </c>
      <c r="E5" s="26" t="s">
        <v>154</v>
      </c>
      <c r="F5" s="20">
        <v>43928</v>
      </c>
      <c r="G5" s="21">
        <v>1</v>
      </c>
      <c r="H5" s="21">
        <v>1</v>
      </c>
      <c r="I5" s="9">
        <v>1</v>
      </c>
    </row>
    <row r="6" spans="1:11" ht="105" x14ac:dyDescent="0.3">
      <c r="A6" s="91" t="s">
        <v>160</v>
      </c>
      <c r="B6" s="29" t="s">
        <v>161</v>
      </c>
      <c r="C6" s="23">
        <v>96000000</v>
      </c>
      <c r="D6" s="25" t="s">
        <v>83</v>
      </c>
      <c r="E6" s="26" t="s">
        <v>162</v>
      </c>
      <c r="F6" s="20">
        <v>43928</v>
      </c>
      <c r="G6" s="21">
        <v>1</v>
      </c>
      <c r="H6" s="21">
        <v>1</v>
      </c>
      <c r="I6" s="9">
        <v>2</v>
      </c>
    </row>
    <row r="7" spans="1:11" ht="75" x14ac:dyDescent="0.3">
      <c r="A7" s="91" t="s">
        <v>2</v>
      </c>
      <c r="B7" s="29" t="s">
        <v>155</v>
      </c>
      <c r="C7" s="25" t="s">
        <v>83</v>
      </c>
      <c r="D7" s="25" t="s">
        <v>83</v>
      </c>
      <c r="E7" s="26" t="s">
        <v>156</v>
      </c>
      <c r="F7" s="20">
        <v>43928</v>
      </c>
      <c r="G7" s="21">
        <v>1</v>
      </c>
      <c r="H7" s="21">
        <v>1</v>
      </c>
      <c r="I7" s="9">
        <v>1</v>
      </c>
      <c r="K7" s="37"/>
    </row>
    <row r="8" spans="1:11" ht="150" x14ac:dyDescent="0.3">
      <c r="A8" s="168" t="s">
        <v>146</v>
      </c>
      <c r="B8" s="29" t="s">
        <v>157</v>
      </c>
      <c r="C8" s="23">
        <v>18000000</v>
      </c>
      <c r="D8" s="22">
        <v>4000</v>
      </c>
      <c r="E8" s="26" t="s">
        <v>346</v>
      </c>
      <c r="F8" s="20">
        <v>43928</v>
      </c>
      <c r="G8" s="21">
        <v>1</v>
      </c>
      <c r="H8" s="21">
        <v>1</v>
      </c>
      <c r="I8" s="9">
        <v>1</v>
      </c>
    </row>
    <row r="9" spans="1:11" ht="90" x14ac:dyDescent="0.3">
      <c r="A9" s="168"/>
      <c r="B9" s="29" t="s">
        <v>158</v>
      </c>
      <c r="C9" s="23">
        <v>5000000</v>
      </c>
      <c r="D9" s="25" t="s">
        <v>83</v>
      </c>
      <c r="E9" s="27" t="s">
        <v>159</v>
      </c>
      <c r="F9" s="20">
        <v>43928</v>
      </c>
      <c r="G9" s="21">
        <v>1</v>
      </c>
      <c r="H9" s="21">
        <v>1</v>
      </c>
      <c r="I9" s="9">
        <v>1</v>
      </c>
    </row>
    <row r="10" spans="1:11" ht="150" x14ac:dyDescent="0.3">
      <c r="A10" s="91" t="s">
        <v>9</v>
      </c>
      <c r="B10" s="29" t="s">
        <v>171</v>
      </c>
      <c r="C10" s="35" t="s">
        <v>83</v>
      </c>
      <c r="D10" s="23" t="s">
        <v>83</v>
      </c>
      <c r="E10" s="27" t="s">
        <v>172</v>
      </c>
      <c r="F10" s="20">
        <v>43915</v>
      </c>
      <c r="G10" s="21">
        <v>1</v>
      </c>
      <c r="H10" s="21">
        <v>1</v>
      </c>
      <c r="I10" s="9">
        <v>1</v>
      </c>
    </row>
    <row r="11" spans="1:11" ht="105" x14ac:dyDescent="0.3">
      <c r="A11" s="168" t="s">
        <v>564</v>
      </c>
      <c r="B11" s="29" t="s">
        <v>163</v>
      </c>
      <c r="C11" s="35">
        <v>100000000</v>
      </c>
      <c r="D11" s="25" t="s">
        <v>83</v>
      </c>
      <c r="E11" s="27" t="s">
        <v>164</v>
      </c>
      <c r="F11" s="20">
        <v>43928</v>
      </c>
      <c r="G11" s="21">
        <v>1</v>
      </c>
      <c r="H11" s="21">
        <v>1</v>
      </c>
      <c r="I11" s="9">
        <v>3</v>
      </c>
    </row>
    <row r="12" spans="1:11" ht="150" x14ac:dyDescent="0.3">
      <c r="A12" s="168"/>
      <c r="B12" s="29" t="s">
        <v>347</v>
      </c>
      <c r="C12" s="35">
        <v>10000000</v>
      </c>
      <c r="D12" s="25" t="s">
        <v>166</v>
      </c>
      <c r="E12" s="27" t="s">
        <v>165</v>
      </c>
      <c r="F12" s="20">
        <v>43928</v>
      </c>
      <c r="G12" s="21">
        <v>1</v>
      </c>
      <c r="H12" s="21">
        <v>1</v>
      </c>
      <c r="I12" s="9">
        <v>3</v>
      </c>
    </row>
    <row r="13" spans="1:11" ht="90" x14ac:dyDescent="0.3">
      <c r="A13" s="91" t="s">
        <v>8</v>
      </c>
      <c r="B13" s="29" t="s">
        <v>168</v>
      </c>
      <c r="C13" s="35">
        <v>190000000</v>
      </c>
      <c r="D13" s="25" t="s">
        <v>83</v>
      </c>
      <c r="E13" s="27" t="s">
        <v>167</v>
      </c>
      <c r="F13" s="20">
        <v>43928</v>
      </c>
      <c r="G13" s="21">
        <v>1</v>
      </c>
      <c r="H13" s="21">
        <v>1</v>
      </c>
      <c r="I13" s="9">
        <v>3</v>
      </c>
    </row>
    <row r="14" spans="1:11" ht="90" x14ac:dyDescent="0.3">
      <c r="A14" s="91" t="s">
        <v>265</v>
      </c>
      <c r="B14" s="29" t="s">
        <v>169</v>
      </c>
      <c r="C14" s="25" t="s">
        <v>83</v>
      </c>
      <c r="D14" s="23" t="s">
        <v>83</v>
      </c>
      <c r="E14" s="27" t="s">
        <v>170</v>
      </c>
      <c r="F14" s="20">
        <v>43915</v>
      </c>
      <c r="G14" s="21">
        <v>1</v>
      </c>
      <c r="H14" s="21">
        <v>1</v>
      </c>
      <c r="I14" s="9">
        <v>1</v>
      </c>
    </row>
    <row r="15" spans="1:11" x14ac:dyDescent="0.3">
      <c r="D15" s="37"/>
    </row>
    <row r="16" spans="1:11" ht="17.399999999999999" x14ac:dyDescent="0.3">
      <c r="A16" s="115" t="s">
        <v>1213</v>
      </c>
    </row>
    <row r="17" spans="1:2" ht="17.399999999999999" x14ac:dyDescent="0.3">
      <c r="A17" s="114" t="s">
        <v>1149</v>
      </c>
      <c r="B17" s="41">
        <f>COUNTA(E5:E14)</f>
        <v>10</v>
      </c>
    </row>
    <row r="18" spans="1:2" ht="17.399999999999999" x14ac:dyDescent="0.3">
      <c r="A18" s="112" t="s">
        <v>1231</v>
      </c>
      <c r="B18" s="81">
        <f>SUM(C5:C14)-C6</f>
        <v>353000000</v>
      </c>
    </row>
    <row r="19" spans="1:2" ht="17.399999999999999" x14ac:dyDescent="0.3">
      <c r="A19" s="86" t="s">
        <v>1232</v>
      </c>
      <c r="B19" s="81">
        <v>508000000</v>
      </c>
    </row>
    <row r="20" spans="1:2" x14ac:dyDescent="0.3">
      <c r="B20" s="37"/>
    </row>
  </sheetData>
  <mergeCells count="2">
    <mergeCell ref="A8:A9"/>
    <mergeCell ref="A11:A1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5E2EE-A922-204B-A606-101FFA323ED0}">
  <dimension ref="A1:J25"/>
  <sheetViews>
    <sheetView zoomScaleNormal="100" workbookViewId="0"/>
  </sheetViews>
  <sheetFormatPr baseColWidth="10" defaultColWidth="10.796875" defaultRowHeight="15.6" x14ac:dyDescent="0.3"/>
  <cols>
    <col min="1" max="1" width="23.69921875" style="1" bestFit="1" customWidth="1"/>
    <col min="2" max="2" width="20.19921875" style="1" customWidth="1"/>
    <col min="3" max="3" width="16.796875" style="1" bestFit="1" customWidth="1"/>
    <col min="4" max="4" width="21.796875" style="1" bestFit="1" customWidth="1"/>
    <col min="5" max="6" width="22.69921875" style="1" bestFit="1" customWidth="1"/>
    <col min="7" max="7" width="6.69921875" style="1" bestFit="1" customWidth="1"/>
    <col min="8" max="8" width="24.296875" style="1" bestFit="1" customWidth="1"/>
    <col min="9" max="9" width="17.19921875" style="1" bestFit="1" customWidth="1"/>
    <col min="10" max="16384" width="10.796875" style="1"/>
  </cols>
  <sheetData>
    <row r="1" spans="1:10" ht="17.399999999999999" x14ac:dyDescent="0.3">
      <c r="A1" s="17" t="s">
        <v>69</v>
      </c>
    </row>
    <row r="2" spans="1:10" x14ac:dyDescent="0.3">
      <c r="A2" s="6" t="s">
        <v>556</v>
      </c>
    </row>
    <row r="4" spans="1:10" ht="17.399999999999999" x14ac:dyDescent="0.3">
      <c r="A4" s="94" t="s">
        <v>11</v>
      </c>
      <c r="B4" s="94" t="s">
        <v>12</v>
      </c>
      <c r="C4" s="90" t="s">
        <v>13</v>
      </c>
      <c r="D4" s="90" t="s">
        <v>82</v>
      </c>
      <c r="E4" s="90" t="s">
        <v>14</v>
      </c>
      <c r="F4" s="90" t="s">
        <v>110</v>
      </c>
      <c r="G4" s="94" t="s">
        <v>40</v>
      </c>
      <c r="H4" s="94" t="s">
        <v>42</v>
      </c>
      <c r="I4" s="94" t="s">
        <v>1217</v>
      </c>
    </row>
    <row r="5" spans="1:10" ht="60" x14ac:dyDescent="0.3">
      <c r="A5" s="91" t="s">
        <v>563</v>
      </c>
      <c r="B5" s="29" t="s">
        <v>173</v>
      </c>
      <c r="C5" s="25" t="s">
        <v>83</v>
      </c>
      <c r="D5" s="25" t="s">
        <v>83</v>
      </c>
      <c r="E5" s="26" t="s">
        <v>174</v>
      </c>
      <c r="F5" s="20">
        <v>43921</v>
      </c>
      <c r="G5" s="21">
        <v>0</v>
      </c>
      <c r="H5" s="21">
        <v>1</v>
      </c>
      <c r="I5" s="9">
        <v>1</v>
      </c>
      <c r="J5" s="34"/>
    </row>
    <row r="6" spans="1:10" ht="90" x14ac:dyDescent="0.3">
      <c r="A6" s="168" t="s">
        <v>9</v>
      </c>
      <c r="B6" s="29" t="s">
        <v>184</v>
      </c>
      <c r="C6" s="25" t="s">
        <v>83</v>
      </c>
      <c r="D6" s="25" t="s">
        <v>83</v>
      </c>
      <c r="E6" s="26" t="s">
        <v>183</v>
      </c>
      <c r="F6" s="20">
        <v>43933</v>
      </c>
      <c r="G6" s="21">
        <v>1</v>
      </c>
      <c r="H6" s="21">
        <v>1</v>
      </c>
      <c r="I6" s="9">
        <v>1</v>
      </c>
    </row>
    <row r="7" spans="1:10" ht="163.05000000000001" customHeight="1" x14ac:dyDescent="0.3">
      <c r="A7" s="168"/>
      <c r="B7" s="29" t="s">
        <v>1236</v>
      </c>
      <c r="C7" s="25" t="s">
        <v>83</v>
      </c>
      <c r="D7" s="25" t="s">
        <v>83</v>
      </c>
      <c r="E7" s="26" t="s">
        <v>542</v>
      </c>
      <c r="F7" s="20">
        <v>43933</v>
      </c>
      <c r="G7" s="21">
        <v>0</v>
      </c>
      <c r="H7" s="21">
        <v>0</v>
      </c>
      <c r="I7" s="9">
        <v>1</v>
      </c>
    </row>
    <row r="8" spans="1:10" ht="75" x14ac:dyDescent="0.3">
      <c r="A8" s="168"/>
      <c r="B8" s="29" t="s">
        <v>216</v>
      </c>
      <c r="C8" s="25" t="s">
        <v>83</v>
      </c>
      <c r="D8" s="25" t="s">
        <v>83</v>
      </c>
      <c r="E8" s="26" t="s">
        <v>186</v>
      </c>
      <c r="F8" s="20">
        <v>43933</v>
      </c>
      <c r="G8" s="21">
        <v>1</v>
      </c>
      <c r="H8" s="21">
        <v>1</v>
      </c>
      <c r="I8" s="9">
        <v>1</v>
      </c>
    </row>
    <row r="9" spans="1:10" ht="75" x14ac:dyDescent="0.3">
      <c r="A9" s="168"/>
      <c r="B9" s="29" t="s">
        <v>190</v>
      </c>
      <c r="C9" s="25" t="s">
        <v>83</v>
      </c>
      <c r="D9" s="25" t="s">
        <v>83</v>
      </c>
      <c r="E9" s="26" t="s">
        <v>191</v>
      </c>
      <c r="F9" s="20">
        <v>43933</v>
      </c>
      <c r="G9" s="21">
        <v>1</v>
      </c>
      <c r="H9" s="21">
        <v>0</v>
      </c>
      <c r="I9" s="9">
        <v>1</v>
      </c>
    </row>
    <row r="10" spans="1:10" ht="60" x14ac:dyDescent="0.3">
      <c r="A10" s="168"/>
      <c r="B10" s="29" t="s">
        <v>1237</v>
      </c>
      <c r="C10" s="25" t="s">
        <v>83</v>
      </c>
      <c r="D10" s="25" t="s">
        <v>83</v>
      </c>
      <c r="E10" s="26" t="s">
        <v>187</v>
      </c>
      <c r="F10" s="20">
        <v>43933</v>
      </c>
      <c r="G10" s="21">
        <v>1</v>
      </c>
      <c r="H10" s="21">
        <v>1</v>
      </c>
      <c r="I10" s="9">
        <v>3</v>
      </c>
    </row>
    <row r="11" spans="1:10" ht="124.95" customHeight="1" x14ac:dyDescent="0.3">
      <c r="A11" s="168"/>
      <c r="B11" s="29" t="s">
        <v>189</v>
      </c>
      <c r="C11" s="25" t="s">
        <v>83</v>
      </c>
      <c r="D11" s="25" t="s">
        <v>83</v>
      </c>
      <c r="E11" s="26" t="s">
        <v>188</v>
      </c>
      <c r="F11" s="20">
        <v>43933</v>
      </c>
      <c r="G11" s="21">
        <v>0</v>
      </c>
      <c r="H11" s="21">
        <v>0</v>
      </c>
      <c r="I11" s="9">
        <v>1</v>
      </c>
    </row>
    <row r="12" spans="1:10" ht="105" x14ac:dyDescent="0.3">
      <c r="A12" s="150" t="s">
        <v>564</v>
      </c>
      <c r="B12" s="29" t="s">
        <v>194</v>
      </c>
      <c r="C12" s="23">
        <v>500000000</v>
      </c>
      <c r="D12" s="25" t="s">
        <v>348</v>
      </c>
      <c r="E12" s="26" t="s">
        <v>192</v>
      </c>
      <c r="F12" s="20">
        <v>43933</v>
      </c>
      <c r="G12" s="21">
        <v>1</v>
      </c>
      <c r="H12" s="21">
        <v>1</v>
      </c>
      <c r="I12" s="9">
        <v>3</v>
      </c>
    </row>
    <row r="13" spans="1:10" ht="120" x14ac:dyDescent="0.3">
      <c r="A13" s="160"/>
      <c r="B13" s="29" t="s">
        <v>197</v>
      </c>
      <c r="C13" s="25" t="s">
        <v>83</v>
      </c>
      <c r="D13" s="25" t="s">
        <v>83</v>
      </c>
      <c r="E13" s="26" t="s">
        <v>198</v>
      </c>
      <c r="F13" s="20">
        <v>43933</v>
      </c>
      <c r="G13" s="21">
        <v>1</v>
      </c>
      <c r="H13" s="21">
        <v>1</v>
      </c>
      <c r="I13" s="9">
        <v>3</v>
      </c>
    </row>
    <row r="14" spans="1:10" ht="120" x14ac:dyDescent="0.3">
      <c r="A14" s="151"/>
      <c r="B14" s="29" t="s">
        <v>196</v>
      </c>
      <c r="C14" s="25" t="s">
        <v>83</v>
      </c>
      <c r="D14" s="25" t="s">
        <v>83</v>
      </c>
      <c r="E14" s="26" t="s">
        <v>199</v>
      </c>
      <c r="F14" s="20">
        <v>43933</v>
      </c>
      <c r="G14" s="21">
        <v>1</v>
      </c>
      <c r="H14" s="21">
        <v>1</v>
      </c>
      <c r="I14" s="9">
        <v>3</v>
      </c>
      <c r="J14" s="37"/>
    </row>
    <row r="15" spans="1:10" ht="75" x14ac:dyDescent="0.3">
      <c r="A15" s="150" t="s">
        <v>565</v>
      </c>
      <c r="B15" s="29" t="s">
        <v>178</v>
      </c>
      <c r="C15" s="25" t="s">
        <v>83</v>
      </c>
      <c r="D15" s="22">
        <v>17844</v>
      </c>
      <c r="E15" s="26" t="s">
        <v>176</v>
      </c>
      <c r="F15" s="20">
        <v>43933</v>
      </c>
      <c r="G15" s="21">
        <v>1</v>
      </c>
      <c r="H15" s="21">
        <v>1</v>
      </c>
      <c r="I15" s="9">
        <v>1</v>
      </c>
    </row>
    <row r="16" spans="1:10" ht="60" x14ac:dyDescent="0.3">
      <c r="A16" s="151"/>
      <c r="B16" s="29" t="s">
        <v>177</v>
      </c>
      <c r="C16" s="25" t="s">
        <v>83</v>
      </c>
      <c r="D16" s="22">
        <v>4274</v>
      </c>
      <c r="E16" s="26" t="s">
        <v>179</v>
      </c>
      <c r="F16" s="20">
        <v>43933</v>
      </c>
      <c r="G16" s="21">
        <v>1</v>
      </c>
      <c r="H16" s="21">
        <v>1</v>
      </c>
      <c r="I16" s="9">
        <v>1</v>
      </c>
    </row>
    <row r="17" spans="1:9" ht="105" x14ac:dyDescent="0.3">
      <c r="A17" s="91" t="s">
        <v>6</v>
      </c>
      <c r="B17" s="29" t="s">
        <v>193</v>
      </c>
      <c r="C17" s="25" t="s">
        <v>83</v>
      </c>
      <c r="D17" s="25" t="s">
        <v>83</v>
      </c>
      <c r="E17" s="26" t="s">
        <v>195</v>
      </c>
      <c r="F17" s="20">
        <v>43933</v>
      </c>
      <c r="G17" s="21">
        <v>1</v>
      </c>
      <c r="H17" s="21">
        <v>1</v>
      </c>
      <c r="I17" s="9">
        <v>3</v>
      </c>
    </row>
    <row r="18" spans="1:9" ht="45" x14ac:dyDescent="0.3">
      <c r="A18" s="168" t="s">
        <v>104</v>
      </c>
      <c r="B18" s="29" t="s">
        <v>175</v>
      </c>
      <c r="C18" s="25" t="s">
        <v>83</v>
      </c>
      <c r="D18" s="25" t="s">
        <v>83</v>
      </c>
      <c r="E18" s="26" t="s">
        <v>185</v>
      </c>
      <c r="F18" s="20">
        <v>43934</v>
      </c>
      <c r="G18" s="21">
        <v>1</v>
      </c>
      <c r="H18" s="21">
        <v>0</v>
      </c>
      <c r="I18" s="9">
        <v>4</v>
      </c>
    </row>
    <row r="19" spans="1:9" ht="45" x14ac:dyDescent="0.3">
      <c r="A19" s="168"/>
      <c r="B19" s="29" t="s">
        <v>180</v>
      </c>
      <c r="C19" s="25" t="s">
        <v>83</v>
      </c>
      <c r="D19" s="25" t="s">
        <v>83</v>
      </c>
      <c r="E19" s="26" t="s">
        <v>185</v>
      </c>
      <c r="F19" s="20">
        <v>43933</v>
      </c>
      <c r="G19" s="21">
        <v>1</v>
      </c>
      <c r="H19" s="21">
        <v>1</v>
      </c>
      <c r="I19" s="9">
        <v>4</v>
      </c>
    </row>
    <row r="20" spans="1:9" ht="45" x14ac:dyDescent="0.3">
      <c r="A20" s="91" t="s">
        <v>265</v>
      </c>
      <c r="B20" s="29" t="s">
        <v>181</v>
      </c>
      <c r="C20" s="25" t="s">
        <v>83</v>
      </c>
      <c r="D20" s="25" t="s">
        <v>83</v>
      </c>
      <c r="E20" s="26" t="s">
        <v>182</v>
      </c>
      <c r="F20" s="20">
        <v>43933</v>
      </c>
      <c r="G20" s="21">
        <v>1</v>
      </c>
      <c r="H20" s="21">
        <v>1</v>
      </c>
      <c r="I20" s="9">
        <v>1</v>
      </c>
    </row>
    <row r="21" spans="1:9" ht="25.2" customHeight="1" x14ac:dyDescent="0.3">
      <c r="I21" s="34"/>
    </row>
    <row r="22" spans="1:9" ht="22.05" customHeight="1" x14ac:dyDescent="0.3">
      <c r="A22" s="115" t="s">
        <v>1213</v>
      </c>
      <c r="I22" s="34"/>
    </row>
    <row r="23" spans="1:9" ht="17.399999999999999" x14ac:dyDescent="0.3">
      <c r="A23" s="114" t="s">
        <v>1149</v>
      </c>
      <c r="B23" s="41">
        <f>COUNTA(E5:E20)</f>
        <v>16</v>
      </c>
    </row>
    <row r="24" spans="1:9" ht="17.399999999999999" x14ac:dyDescent="0.3">
      <c r="A24" s="112" t="s">
        <v>1231</v>
      </c>
      <c r="B24" s="81">
        <f>SUM(C5:C20)</f>
        <v>500000000</v>
      </c>
    </row>
    <row r="25" spans="1:9" ht="17.399999999999999" x14ac:dyDescent="0.3">
      <c r="A25" s="112" t="s">
        <v>1232</v>
      </c>
      <c r="B25" s="81" t="s">
        <v>83</v>
      </c>
    </row>
  </sheetData>
  <mergeCells count="4">
    <mergeCell ref="A6:A11"/>
    <mergeCell ref="A18:A19"/>
    <mergeCell ref="A12:A14"/>
    <mergeCell ref="A15:A1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7216D-B529-4250-AF4D-EEE6620FD3B8}">
  <dimension ref="A1:I20"/>
  <sheetViews>
    <sheetView workbookViewId="0"/>
  </sheetViews>
  <sheetFormatPr baseColWidth="10" defaultColWidth="11.19921875" defaultRowHeight="15.6" x14ac:dyDescent="0.3"/>
  <cols>
    <col min="1" max="1" width="23.296875" style="55" bestFit="1" customWidth="1"/>
    <col min="2" max="2" width="16.5" style="55" customWidth="1"/>
    <col min="3" max="3" width="17.796875" style="79" bestFit="1" customWidth="1"/>
    <col min="4" max="4" width="22.19921875" style="55" bestFit="1" customWidth="1"/>
    <col min="5" max="5" width="18" style="55" bestFit="1" customWidth="1"/>
    <col min="6" max="6" width="28" style="55" bestFit="1" customWidth="1"/>
    <col min="7" max="7" width="6.69921875" style="55" bestFit="1" customWidth="1"/>
    <col min="8" max="8" width="25" style="55" bestFit="1" customWidth="1"/>
    <col min="9" max="9" width="5.796875" style="55" bestFit="1" customWidth="1"/>
    <col min="10" max="16384" width="11.19921875" style="55"/>
  </cols>
  <sheetData>
    <row r="1" spans="1:9" ht="17.399999999999999" x14ac:dyDescent="0.3">
      <c r="A1" s="49" t="s">
        <v>70</v>
      </c>
      <c r="B1" s="69"/>
      <c r="C1" s="51"/>
      <c r="D1" s="52"/>
      <c r="E1" s="72"/>
      <c r="F1" s="54"/>
    </row>
    <row r="2" spans="1:9" x14ac:dyDescent="0.3">
      <c r="A2" s="56" t="s">
        <v>10</v>
      </c>
      <c r="B2" s="69"/>
      <c r="C2" s="51"/>
      <c r="D2" s="52"/>
      <c r="E2" s="72"/>
      <c r="F2" s="54"/>
    </row>
    <row r="3" spans="1:9" x14ac:dyDescent="0.3">
      <c r="B3" s="69"/>
      <c r="C3" s="51"/>
      <c r="D3" s="52"/>
      <c r="E3" s="72"/>
      <c r="F3" s="54"/>
    </row>
    <row r="4" spans="1:9" ht="17.399999999999999" x14ac:dyDescent="0.3">
      <c r="A4" s="87" t="s">
        <v>11</v>
      </c>
      <c r="B4" s="87" t="s">
        <v>12</v>
      </c>
      <c r="C4" s="88" t="s">
        <v>13</v>
      </c>
      <c r="D4" s="89" t="s">
        <v>1141</v>
      </c>
      <c r="E4" s="90" t="s">
        <v>14</v>
      </c>
      <c r="F4" s="90" t="s">
        <v>569</v>
      </c>
      <c r="G4" s="87" t="s">
        <v>40</v>
      </c>
      <c r="H4" s="87" t="s">
        <v>570</v>
      </c>
      <c r="I4" s="87" t="s">
        <v>1214</v>
      </c>
    </row>
    <row r="5" spans="1:9" ht="45" x14ac:dyDescent="0.3">
      <c r="A5" s="91" t="s">
        <v>51</v>
      </c>
      <c r="B5" s="46" t="s">
        <v>973</v>
      </c>
      <c r="C5" s="48">
        <v>73000000</v>
      </c>
      <c r="D5" s="41">
        <v>480000</v>
      </c>
      <c r="E5" s="47" t="s">
        <v>974</v>
      </c>
      <c r="F5" s="39">
        <v>43938</v>
      </c>
      <c r="G5" s="18">
        <v>0</v>
      </c>
      <c r="H5" s="18">
        <v>1</v>
      </c>
      <c r="I5" s="126">
        <v>1</v>
      </c>
    </row>
    <row r="6" spans="1:9" ht="90" x14ac:dyDescent="0.3">
      <c r="A6" s="91" t="s">
        <v>200</v>
      </c>
      <c r="B6" s="46" t="s">
        <v>571</v>
      </c>
      <c r="C6" s="48">
        <v>100000000</v>
      </c>
      <c r="D6" s="41">
        <v>250000</v>
      </c>
      <c r="E6" s="47" t="s">
        <v>975</v>
      </c>
      <c r="F6" s="39">
        <v>43928</v>
      </c>
      <c r="G6" s="18">
        <v>1</v>
      </c>
      <c r="H6" s="18">
        <v>1</v>
      </c>
      <c r="I6" s="126">
        <v>1</v>
      </c>
    </row>
    <row r="7" spans="1:9" ht="105" x14ac:dyDescent="0.3">
      <c r="A7" s="92" t="s">
        <v>3</v>
      </c>
      <c r="B7" s="46" t="s">
        <v>976</v>
      </c>
      <c r="C7" s="48">
        <v>240000000</v>
      </c>
      <c r="D7" s="41">
        <v>60000</v>
      </c>
      <c r="E7" s="47" t="s">
        <v>977</v>
      </c>
      <c r="F7" s="39">
        <v>43955</v>
      </c>
      <c r="G7" s="18">
        <v>1</v>
      </c>
      <c r="H7" s="18">
        <v>1</v>
      </c>
      <c r="I7" s="126">
        <v>1</v>
      </c>
    </row>
    <row r="8" spans="1:9" ht="105" x14ac:dyDescent="0.3">
      <c r="A8" s="91" t="s">
        <v>544</v>
      </c>
      <c r="B8" s="46" t="s">
        <v>978</v>
      </c>
      <c r="C8" s="48">
        <v>1950000</v>
      </c>
      <c r="D8" s="47" t="s">
        <v>979</v>
      </c>
      <c r="E8" s="47" t="s">
        <v>980</v>
      </c>
      <c r="F8" s="39">
        <v>43925</v>
      </c>
      <c r="G8" s="18">
        <v>1</v>
      </c>
      <c r="H8" s="18">
        <v>1</v>
      </c>
      <c r="I8" s="126">
        <v>1</v>
      </c>
    </row>
    <row r="9" spans="1:9" ht="120" x14ac:dyDescent="0.3">
      <c r="A9" s="129" t="s">
        <v>9</v>
      </c>
      <c r="B9" s="46" t="s">
        <v>981</v>
      </c>
      <c r="C9" s="48" t="s">
        <v>83</v>
      </c>
      <c r="D9" s="47" t="s">
        <v>83</v>
      </c>
      <c r="E9" s="47" t="s">
        <v>982</v>
      </c>
      <c r="F9" s="39">
        <v>43997</v>
      </c>
      <c r="G9" s="18">
        <v>0</v>
      </c>
      <c r="H9" s="18">
        <v>1</v>
      </c>
      <c r="I9" s="126">
        <v>3</v>
      </c>
    </row>
    <row r="10" spans="1:9" ht="105" x14ac:dyDescent="0.3">
      <c r="A10" s="91" t="s">
        <v>637</v>
      </c>
      <c r="B10" s="46" t="s">
        <v>985</v>
      </c>
      <c r="C10" s="48" t="s">
        <v>83</v>
      </c>
      <c r="D10" s="47" t="s">
        <v>986</v>
      </c>
      <c r="E10" s="47" t="s">
        <v>987</v>
      </c>
      <c r="F10" s="39">
        <v>43997</v>
      </c>
      <c r="G10" s="18">
        <v>0</v>
      </c>
      <c r="H10" s="18">
        <v>1</v>
      </c>
      <c r="I10" s="126">
        <v>1</v>
      </c>
    </row>
    <row r="11" spans="1:9" ht="60" x14ac:dyDescent="0.3">
      <c r="A11" s="150" t="s">
        <v>104</v>
      </c>
      <c r="B11" s="46" t="s">
        <v>988</v>
      </c>
      <c r="C11" s="48" t="s">
        <v>83</v>
      </c>
      <c r="D11" s="47" t="s">
        <v>83</v>
      </c>
      <c r="E11" s="47" t="s">
        <v>989</v>
      </c>
      <c r="F11" s="39">
        <v>43925</v>
      </c>
      <c r="G11" s="18">
        <v>1</v>
      </c>
      <c r="H11" s="18">
        <v>0</v>
      </c>
      <c r="I11" s="126">
        <v>4</v>
      </c>
    </row>
    <row r="12" spans="1:9" ht="60" x14ac:dyDescent="0.3">
      <c r="A12" s="151"/>
      <c r="B12" s="46" t="s">
        <v>990</v>
      </c>
      <c r="C12" s="48" t="s">
        <v>83</v>
      </c>
      <c r="D12" s="47" t="s">
        <v>83</v>
      </c>
      <c r="E12" s="47" t="s">
        <v>991</v>
      </c>
      <c r="F12" s="39">
        <v>43925</v>
      </c>
      <c r="G12" s="18">
        <v>1</v>
      </c>
      <c r="H12" s="18">
        <v>0</v>
      </c>
      <c r="I12" s="126">
        <v>4</v>
      </c>
    </row>
    <row r="13" spans="1:9" ht="135" x14ac:dyDescent="0.3">
      <c r="A13" s="91" t="s">
        <v>28</v>
      </c>
      <c r="B13" s="46" t="s">
        <v>992</v>
      </c>
      <c r="C13" s="48">
        <v>90600000</v>
      </c>
      <c r="D13" s="41">
        <v>30000</v>
      </c>
      <c r="E13" s="47" t="s">
        <v>993</v>
      </c>
      <c r="F13" s="39">
        <v>43912</v>
      </c>
      <c r="G13" s="18">
        <v>0</v>
      </c>
      <c r="H13" s="18">
        <v>1</v>
      </c>
      <c r="I13" s="126">
        <v>1</v>
      </c>
    </row>
    <row r="14" spans="1:9" ht="135" x14ac:dyDescent="0.3">
      <c r="A14" s="143" t="s">
        <v>397</v>
      </c>
      <c r="B14" s="46" t="s">
        <v>983</v>
      </c>
      <c r="C14" s="48" t="s">
        <v>83</v>
      </c>
      <c r="D14" s="47" t="s">
        <v>83</v>
      </c>
      <c r="E14" s="47" t="s">
        <v>984</v>
      </c>
      <c r="F14" s="39">
        <v>43997</v>
      </c>
      <c r="G14" s="18">
        <v>0</v>
      </c>
      <c r="H14" s="18">
        <v>1</v>
      </c>
      <c r="I14" s="126">
        <v>1</v>
      </c>
    </row>
    <row r="15" spans="1:9" ht="90" x14ac:dyDescent="0.3">
      <c r="A15" s="91" t="s">
        <v>265</v>
      </c>
      <c r="B15" s="46" t="s">
        <v>994</v>
      </c>
      <c r="C15" s="48" t="s">
        <v>83</v>
      </c>
      <c r="D15" s="47" t="s">
        <v>83</v>
      </c>
      <c r="E15" s="47" t="s">
        <v>995</v>
      </c>
      <c r="F15" s="39">
        <v>43997</v>
      </c>
      <c r="G15" s="18">
        <v>0</v>
      </c>
      <c r="H15" s="18">
        <v>1</v>
      </c>
      <c r="I15" s="126">
        <v>1</v>
      </c>
    </row>
    <row r="17" spans="1:2" ht="17.399999999999999" x14ac:dyDescent="0.3">
      <c r="A17" s="115" t="s">
        <v>1213</v>
      </c>
    </row>
    <row r="18" spans="1:2" ht="17.399999999999999" x14ac:dyDescent="0.3">
      <c r="A18" s="114" t="s">
        <v>1149</v>
      </c>
      <c r="B18" s="41">
        <f>COUNTA(E5:E15)</f>
        <v>11</v>
      </c>
    </row>
    <row r="19" spans="1:2" ht="17.399999999999999" x14ac:dyDescent="0.3">
      <c r="A19" s="112" t="s">
        <v>1231</v>
      </c>
      <c r="B19" s="81">
        <f>SUM(C5:C15)</f>
        <v>505550000</v>
      </c>
    </row>
    <row r="20" spans="1:2" ht="34.799999999999997" x14ac:dyDescent="0.3">
      <c r="A20" s="112" t="s">
        <v>1232</v>
      </c>
      <c r="B20" s="81" t="s">
        <v>83</v>
      </c>
    </row>
  </sheetData>
  <mergeCells count="1">
    <mergeCell ref="A11:A1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5797A-6B3C-0542-984F-7C2BA9F09AB1}">
  <dimension ref="A1:R40"/>
  <sheetViews>
    <sheetView zoomScaleNormal="100" workbookViewId="0"/>
  </sheetViews>
  <sheetFormatPr baseColWidth="10" defaultColWidth="10.796875" defaultRowHeight="15.6" x14ac:dyDescent="0.3"/>
  <cols>
    <col min="1" max="1" width="24.796875" style="1" customWidth="1"/>
    <col min="2" max="2" width="18" style="1" customWidth="1"/>
    <col min="3" max="3" width="17.19921875" style="1" bestFit="1" customWidth="1"/>
    <col min="4" max="4" width="21.796875" style="1" bestFit="1" customWidth="1"/>
    <col min="5" max="6" width="22.69921875" style="1" bestFit="1" customWidth="1"/>
    <col min="7" max="7" width="6.69921875" style="1" bestFit="1" customWidth="1"/>
    <col min="8" max="8" width="24.296875" style="1" bestFit="1" customWidth="1"/>
    <col min="9" max="9" width="17.19921875" style="1" bestFit="1" customWidth="1"/>
    <col min="10" max="17" width="10.796875" style="1"/>
    <col min="18" max="18" width="16.69921875" style="1" bestFit="1" customWidth="1"/>
    <col min="19" max="16384" width="10.796875" style="1"/>
  </cols>
  <sheetData>
    <row r="1" spans="1:18" ht="17.399999999999999" x14ac:dyDescent="0.3">
      <c r="A1" s="17" t="s">
        <v>71</v>
      </c>
    </row>
    <row r="2" spans="1:18" x14ac:dyDescent="0.3">
      <c r="A2" s="6" t="s">
        <v>556</v>
      </c>
    </row>
    <row r="4" spans="1:18" ht="17.399999999999999" x14ac:dyDescent="0.3">
      <c r="A4" s="99" t="s">
        <v>11</v>
      </c>
      <c r="B4" s="86" t="s">
        <v>12</v>
      </c>
      <c r="C4" s="103" t="s">
        <v>13</v>
      </c>
      <c r="D4" s="103" t="s">
        <v>82</v>
      </c>
      <c r="E4" s="103" t="s">
        <v>14</v>
      </c>
      <c r="F4" s="103" t="s">
        <v>110</v>
      </c>
      <c r="G4" s="94" t="s">
        <v>40</v>
      </c>
      <c r="H4" s="95" t="s">
        <v>42</v>
      </c>
      <c r="I4" s="95" t="s">
        <v>1217</v>
      </c>
    </row>
    <row r="5" spans="1:18" ht="135" x14ac:dyDescent="0.3">
      <c r="A5" s="91" t="s">
        <v>51</v>
      </c>
      <c r="B5" s="33" t="s">
        <v>261</v>
      </c>
      <c r="C5" s="27" t="s">
        <v>83</v>
      </c>
      <c r="D5" s="27" t="s">
        <v>83</v>
      </c>
      <c r="E5" s="27" t="s">
        <v>262</v>
      </c>
      <c r="F5" s="42">
        <v>43924</v>
      </c>
      <c r="G5" s="38">
        <v>1</v>
      </c>
      <c r="H5" s="38">
        <v>1</v>
      </c>
      <c r="I5" s="9">
        <v>3</v>
      </c>
    </row>
    <row r="6" spans="1:18" ht="75" x14ac:dyDescent="0.4">
      <c r="A6" s="91" t="s">
        <v>200</v>
      </c>
      <c r="B6" s="29" t="s">
        <v>202</v>
      </c>
      <c r="C6" s="26" t="s">
        <v>83</v>
      </c>
      <c r="D6" s="26" t="s">
        <v>204</v>
      </c>
      <c r="E6" s="26" t="s">
        <v>203</v>
      </c>
      <c r="F6" s="39">
        <v>43924</v>
      </c>
      <c r="G6" s="18">
        <v>1</v>
      </c>
      <c r="H6" s="18">
        <v>0</v>
      </c>
      <c r="I6" s="9">
        <v>1</v>
      </c>
      <c r="R6" s="43"/>
    </row>
    <row r="7" spans="1:18" ht="180" x14ac:dyDescent="0.3">
      <c r="A7" s="91" t="s">
        <v>241</v>
      </c>
      <c r="B7" s="29" t="s">
        <v>349</v>
      </c>
      <c r="C7" s="40">
        <v>212084105</v>
      </c>
      <c r="D7" s="26" t="s">
        <v>242</v>
      </c>
      <c r="E7" s="26" t="s">
        <v>243</v>
      </c>
      <c r="F7" s="39">
        <v>43924</v>
      </c>
      <c r="G7" s="18">
        <v>1</v>
      </c>
      <c r="H7" s="18">
        <v>1</v>
      </c>
      <c r="I7" s="9">
        <v>1</v>
      </c>
      <c r="J7" s="34"/>
      <c r="K7" s="34"/>
    </row>
    <row r="8" spans="1:18" ht="198" customHeight="1" x14ac:dyDescent="0.3">
      <c r="A8" s="150" t="s">
        <v>9</v>
      </c>
      <c r="B8" s="29" t="s">
        <v>212</v>
      </c>
      <c r="C8" s="26" t="s">
        <v>83</v>
      </c>
      <c r="D8" s="26" t="s">
        <v>83</v>
      </c>
      <c r="E8" s="26" t="s">
        <v>213</v>
      </c>
      <c r="F8" s="39">
        <v>43983</v>
      </c>
      <c r="G8" s="18">
        <v>0</v>
      </c>
      <c r="H8" s="18">
        <v>0</v>
      </c>
      <c r="I8" s="9">
        <v>1</v>
      </c>
    </row>
    <row r="9" spans="1:18" ht="193.05" customHeight="1" x14ac:dyDescent="0.3">
      <c r="A9" s="160"/>
      <c r="B9" s="29" t="s">
        <v>253</v>
      </c>
      <c r="C9" s="26" t="s">
        <v>83</v>
      </c>
      <c r="D9" s="26" t="s">
        <v>83</v>
      </c>
      <c r="E9" s="26" t="s">
        <v>259</v>
      </c>
      <c r="F9" s="39">
        <v>43983</v>
      </c>
      <c r="G9" s="18">
        <v>0</v>
      </c>
      <c r="H9" s="18">
        <v>0</v>
      </c>
      <c r="I9" s="9">
        <v>3</v>
      </c>
    </row>
    <row r="10" spans="1:18" ht="90" x14ac:dyDescent="0.3">
      <c r="A10" s="160"/>
      <c r="B10" s="29" t="s">
        <v>350</v>
      </c>
      <c r="C10" s="26" t="s">
        <v>83</v>
      </c>
      <c r="D10" s="26" t="s">
        <v>83</v>
      </c>
      <c r="E10" s="26" t="s">
        <v>217</v>
      </c>
      <c r="F10" s="39">
        <v>43983</v>
      </c>
      <c r="G10" s="18">
        <v>0</v>
      </c>
      <c r="H10" s="18">
        <v>0</v>
      </c>
      <c r="I10" s="9">
        <v>3</v>
      </c>
    </row>
    <row r="11" spans="1:18" ht="150" x14ac:dyDescent="0.3">
      <c r="A11" s="160"/>
      <c r="B11" s="29" t="s">
        <v>205</v>
      </c>
      <c r="C11" s="26" t="s">
        <v>83</v>
      </c>
      <c r="D11" s="26" t="s">
        <v>83</v>
      </c>
      <c r="E11" s="26" t="s">
        <v>207</v>
      </c>
      <c r="F11" s="39">
        <v>43983</v>
      </c>
      <c r="G11" s="18">
        <v>0</v>
      </c>
      <c r="H11" s="18">
        <v>1</v>
      </c>
      <c r="I11" s="9">
        <v>1</v>
      </c>
    </row>
    <row r="12" spans="1:18" ht="135" x14ac:dyDescent="0.3">
      <c r="A12" s="151"/>
      <c r="B12" s="29" t="s">
        <v>206</v>
      </c>
      <c r="C12" s="26" t="s">
        <v>83</v>
      </c>
      <c r="D12" s="26" t="s">
        <v>83</v>
      </c>
      <c r="E12" s="26" t="s">
        <v>208</v>
      </c>
      <c r="F12" s="39">
        <v>43983</v>
      </c>
      <c r="G12" s="18">
        <v>0</v>
      </c>
      <c r="H12" s="18">
        <v>1</v>
      </c>
      <c r="I12" s="9">
        <v>1</v>
      </c>
    </row>
    <row r="13" spans="1:18" ht="240" x14ac:dyDescent="0.3">
      <c r="A13" s="168" t="s">
        <v>554</v>
      </c>
      <c r="B13" s="29" t="s">
        <v>227</v>
      </c>
      <c r="C13" s="40">
        <v>500000</v>
      </c>
      <c r="D13" s="26" t="s">
        <v>232</v>
      </c>
      <c r="E13" s="26" t="s">
        <v>566</v>
      </c>
      <c r="F13" s="39">
        <v>43924</v>
      </c>
      <c r="G13" s="18">
        <v>0</v>
      </c>
      <c r="H13" s="18">
        <v>0</v>
      </c>
      <c r="I13" s="9">
        <v>3</v>
      </c>
      <c r="J13" s="34"/>
    </row>
    <row r="14" spans="1:18" ht="150" x14ac:dyDescent="0.3">
      <c r="A14" s="168"/>
      <c r="B14" s="29" t="s">
        <v>233</v>
      </c>
      <c r="C14" s="40">
        <v>221000000</v>
      </c>
      <c r="D14" s="26" t="s">
        <v>235</v>
      </c>
      <c r="E14" s="26" t="s">
        <v>234</v>
      </c>
      <c r="F14" s="39">
        <v>43924</v>
      </c>
      <c r="G14" s="18">
        <v>0</v>
      </c>
      <c r="H14" s="18">
        <v>1</v>
      </c>
      <c r="I14" s="9">
        <v>3</v>
      </c>
      <c r="J14" s="34"/>
    </row>
    <row r="15" spans="1:18" ht="247.05" customHeight="1" x14ac:dyDescent="0.3">
      <c r="A15" s="168"/>
      <c r="B15" s="29" t="s">
        <v>230</v>
      </c>
      <c r="C15" s="40" t="s">
        <v>83</v>
      </c>
      <c r="D15" s="26" t="s">
        <v>83</v>
      </c>
      <c r="E15" s="26" t="s">
        <v>437</v>
      </c>
      <c r="F15" s="39">
        <v>43924</v>
      </c>
      <c r="G15" s="18">
        <v>0</v>
      </c>
      <c r="H15" s="18">
        <v>0</v>
      </c>
      <c r="I15" s="9">
        <v>3</v>
      </c>
      <c r="J15" s="34"/>
    </row>
    <row r="16" spans="1:18" ht="180" x14ac:dyDescent="0.3">
      <c r="A16" s="168"/>
      <c r="B16" s="29" t="s">
        <v>228</v>
      </c>
      <c r="C16" s="40">
        <v>5000000</v>
      </c>
      <c r="D16" s="26" t="s">
        <v>229</v>
      </c>
      <c r="E16" s="26" t="s">
        <v>438</v>
      </c>
      <c r="F16" s="39">
        <v>43924</v>
      </c>
      <c r="G16" s="18">
        <v>0</v>
      </c>
      <c r="H16" s="18">
        <v>1</v>
      </c>
      <c r="I16" s="9">
        <v>3</v>
      </c>
      <c r="J16" s="34"/>
    </row>
    <row r="17" spans="1:10" ht="243" customHeight="1" x14ac:dyDescent="0.3">
      <c r="A17" s="168" t="s">
        <v>6</v>
      </c>
      <c r="B17" s="29" t="s">
        <v>231</v>
      </c>
      <c r="C17" s="40" t="s">
        <v>83</v>
      </c>
      <c r="D17" s="26" t="s">
        <v>83</v>
      </c>
      <c r="E17" s="26" t="s">
        <v>439</v>
      </c>
      <c r="F17" s="39">
        <v>43924</v>
      </c>
      <c r="G17" s="18">
        <v>0</v>
      </c>
      <c r="H17" s="18">
        <v>0</v>
      </c>
      <c r="I17" s="9">
        <v>3</v>
      </c>
      <c r="J17" s="34"/>
    </row>
    <row r="18" spans="1:10" ht="100.95" customHeight="1" x14ac:dyDescent="0.3">
      <c r="A18" s="168"/>
      <c r="B18" s="29" t="s">
        <v>236</v>
      </c>
      <c r="C18" s="40" t="s">
        <v>83</v>
      </c>
      <c r="D18" s="26" t="s">
        <v>237</v>
      </c>
      <c r="E18" s="26" t="s">
        <v>238</v>
      </c>
      <c r="F18" s="39">
        <v>43924</v>
      </c>
      <c r="G18" s="18">
        <v>0</v>
      </c>
      <c r="H18" s="18">
        <v>0</v>
      </c>
      <c r="I18" s="9">
        <v>1</v>
      </c>
    </row>
    <row r="19" spans="1:10" ht="100.95" customHeight="1" x14ac:dyDescent="0.3">
      <c r="A19" s="91" t="s">
        <v>104</v>
      </c>
      <c r="B19" s="33" t="s">
        <v>263</v>
      </c>
      <c r="C19" s="27" t="s">
        <v>83</v>
      </c>
      <c r="D19" s="27" t="s">
        <v>83</v>
      </c>
      <c r="E19" s="27" t="s">
        <v>264</v>
      </c>
      <c r="F19" s="39">
        <v>43924</v>
      </c>
      <c r="G19" s="21">
        <v>1</v>
      </c>
      <c r="H19" s="36">
        <v>1</v>
      </c>
      <c r="I19" s="9">
        <v>4</v>
      </c>
    </row>
    <row r="20" spans="1:10" ht="150" x14ac:dyDescent="0.3">
      <c r="A20" s="150" t="s">
        <v>442</v>
      </c>
      <c r="B20" s="29" t="s">
        <v>225</v>
      </c>
      <c r="C20" s="26" t="s">
        <v>224</v>
      </c>
      <c r="D20" s="41">
        <v>4827</v>
      </c>
      <c r="E20" s="26" t="s">
        <v>223</v>
      </c>
      <c r="F20" s="39">
        <v>43924</v>
      </c>
      <c r="G20" s="18">
        <v>0</v>
      </c>
      <c r="H20" s="18">
        <v>0</v>
      </c>
      <c r="I20" s="9">
        <v>1</v>
      </c>
    </row>
    <row r="21" spans="1:10" ht="60" x14ac:dyDescent="0.3">
      <c r="A21" s="151"/>
      <c r="B21" s="29" t="s">
        <v>239</v>
      </c>
      <c r="C21" s="40">
        <v>34186666.666666664</v>
      </c>
      <c r="D21" s="41" t="s">
        <v>240</v>
      </c>
      <c r="E21" s="26" t="s">
        <v>244</v>
      </c>
      <c r="F21" s="39">
        <v>43924</v>
      </c>
      <c r="G21" s="18">
        <v>1</v>
      </c>
      <c r="H21" s="18">
        <v>1</v>
      </c>
      <c r="I21" s="9">
        <v>1</v>
      </c>
    </row>
    <row r="22" spans="1:10" ht="105" x14ac:dyDescent="0.3">
      <c r="A22" s="91" t="s">
        <v>28</v>
      </c>
      <c r="B22" s="29" t="s">
        <v>221</v>
      </c>
      <c r="C22" s="40" t="s">
        <v>83</v>
      </c>
      <c r="D22" s="41" t="s">
        <v>83</v>
      </c>
      <c r="E22" s="26" t="s">
        <v>256</v>
      </c>
      <c r="F22" s="39">
        <v>43983</v>
      </c>
      <c r="G22" s="18">
        <v>0</v>
      </c>
      <c r="H22" s="18">
        <v>0</v>
      </c>
      <c r="I22" s="9">
        <v>1</v>
      </c>
    </row>
    <row r="23" spans="1:10" ht="160.05000000000001" customHeight="1" x14ac:dyDescent="0.3">
      <c r="A23" s="91" t="s">
        <v>54</v>
      </c>
      <c r="B23" s="29" t="s">
        <v>226</v>
      </c>
      <c r="C23" s="40">
        <v>4500000</v>
      </c>
      <c r="D23" s="41">
        <v>3000</v>
      </c>
      <c r="E23" s="26" t="s">
        <v>440</v>
      </c>
      <c r="F23" s="39">
        <v>43924</v>
      </c>
      <c r="G23" s="18">
        <v>0</v>
      </c>
      <c r="H23" s="18">
        <v>1</v>
      </c>
      <c r="I23" s="9">
        <v>3</v>
      </c>
    </row>
    <row r="24" spans="1:10" ht="195" x14ac:dyDescent="0.3">
      <c r="A24" s="150" t="s">
        <v>214</v>
      </c>
      <c r="B24" s="29" t="s">
        <v>279</v>
      </c>
      <c r="C24" s="40" t="s">
        <v>83</v>
      </c>
      <c r="D24" s="41" t="s">
        <v>83</v>
      </c>
      <c r="E24" s="26" t="s">
        <v>441</v>
      </c>
      <c r="F24" s="39">
        <v>43924</v>
      </c>
      <c r="G24" s="18">
        <v>0</v>
      </c>
      <c r="H24" s="18">
        <v>0</v>
      </c>
      <c r="I24" s="9">
        <v>3</v>
      </c>
    </row>
    <row r="25" spans="1:10" ht="105" x14ac:dyDescent="0.3">
      <c r="A25" s="160"/>
      <c r="B25" s="29" t="s">
        <v>215</v>
      </c>
      <c r="C25" s="26" t="s">
        <v>83</v>
      </c>
      <c r="D25" s="26" t="s">
        <v>83</v>
      </c>
      <c r="E25" s="26" t="s">
        <v>218</v>
      </c>
      <c r="F25" s="39">
        <v>43983</v>
      </c>
      <c r="G25" s="18">
        <v>0</v>
      </c>
      <c r="H25" s="18">
        <v>0</v>
      </c>
      <c r="I25" s="9">
        <v>1</v>
      </c>
    </row>
    <row r="26" spans="1:10" ht="105" x14ac:dyDescent="0.3">
      <c r="A26" s="151"/>
      <c r="B26" s="29" t="s">
        <v>219</v>
      </c>
      <c r="C26" s="26" t="s">
        <v>83</v>
      </c>
      <c r="D26" s="26" t="s">
        <v>83</v>
      </c>
      <c r="E26" s="26" t="s">
        <v>220</v>
      </c>
      <c r="F26" s="39">
        <v>43983</v>
      </c>
      <c r="G26" s="18">
        <v>0</v>
      </c>
      <c r="H26" s="18">
        <v>0</v>
      </c>
      <c r="I26" s="9">
        <v>1</v>
      </c>
      <c r="J26" s="34"/>
    </row>
    <row r="27" spans="1:10" ht="120" x14ac:dyDescent="0.3">
      <c r="A27" s="150" t="s">
        <v>351</v>
      </c>
      <c r="B27" s="29" t="s">
        <v>251</v>
      </c>
      <c r="C27" s="40" t="s">
        <v>83</v>
      </c>
      <c r="D27" s="41" t="s">
        <v>83</v>
      </c>
      <c r="E27" s="26" t="s">
        <v>249</v>
      </c>
      <c r="F27" s="39">
        <v>43983</v>
      </c>
      <c r="G27" s="18">
        <v>0</v>
      </c>
      <c r="H27" s="18">
        <v>0</v>
      </c>
      <c r="I27" s="9">
        <v>1</v>
      </c>
    </row>
    <row r="28" spans="1:10" ht="105" x14ac:dyDescent="0.3">
      <c r="A28" s="151"/>
      <c r="B28" s="29" t="s">
        <v>250</v>
      </c>
      <c r="C28" s="40" t="s">
        <v>83</v>
      </c>
      <c r="D28" s="41" t="s">
        <v>83</v>
      </c>
      <c r="E28" s="26" t="s">
        <v>252</v>
      </c>
      <c r="F28" s="39">
        <v>43983</v>
      </c>
      <c r="G28" s="18">
        <v>0</v>
      </c>
      <c r="H28" s="18">
        <v>0</v>
      </c>
      <c r="I28" s="9">
        <v>3</v>
      </c>
    </row>
    <row r="29" spans="1:10" ht="120" x14ac:dyDescent="0.3">
      <c r="A29" s="168" t="s">
        <v>265</v>
      </c>
      <c r="B29" s="29" t="s">
        <v>209</v>
      </c>
      <c r="C29" s="26" t="s">
        <v>83</v>
      </c>
      <c r="D29" s="26" t="s">
        <v>83</v>
      </c>
      <c r="E29" s="26" t="s">
        <v>260</v>
      </c>
      <c r="F29" s="39">
        <v>43983</v>
      </c>
      <c r="G29" s="18">
        <v>0</v>
      </c>
      <c r="H29" s="18">
        <v>0</v>
      </c>
      <c r="I29" s="9">
        <v>1</v>
      </c>
    </row>
    <row r="30" spans="1:10" ht="105" x14ac:dyDescent="0.3">
      <c r="A30" s="168"/>
      <c r="B30" s="29" t="s">
        <v>257</v>
      </c>
      <c r="C30" s="26" t="s">
        <v>83</v>
      </c>
      <c r="D30" s="26" t="s">
        <v>83</v>
      </c>
      <c r="E30" s="26" t="s">
        <v>258</v>
      </c>
      <c r="F30" s="39">
        <v>43983</v>
      </c>
      <c r="G30" s="18">
        <v>0</v>
      </c>
      <c r="H30" s="18">
        <v>0</v>
      </c>
      <c r="I30" s="9">
        <v>3</v>
      </c>
    </row>
    <row r="31" spans="1:10" ht="105" x14ac:dyDescent="0.3">
      <c r="A31" s="150" t="s">
        <v>543</v>
      </c>
      <c r="B31" s="29" t="s">
        <v>210</v>
      </c>
      <c r="C31" s="26" t="s">
        <v>83</v>
      </c>
      <c r="D31" s="26" t="s">
        <v>83</v>
      </c>
      <c r="E31" s="26" t="s">
        <v>211</v>
      </c>
      <c r="F31" s="39">
        <v>43983</v>
      </c>
      <c r="G31" s="18">
        <v>0</v>
      </c>
      <c r="H31" s="18">
        <v>0</v>
      </c>
      <c r="I31" s="9">
        <v>1</v>
      </c>
    </row>
    <row r="32" spans="1:10" ht="150" x14ac:dyDescent="0.3">
      <c r="A32" s="160"/>
      <c r="B32" s="29" t="s">
        <v>221</v>
      </c>
      <c r="C32" s="26" t="s">
        <v>83</v>
      </c>
      <c r="D32" s="26" t="s">
        <v>83</v>
      </c>
      <c r="E32" s="26" t="s">
        <v>222</v>
      </c>
      <c r="F32" s="39">
        <v>43983</v>
      </c>
      <c r="G32" s="18">
        <v>0</v>
      </c>
      <c r="H32" s="18">
        <v>0</v>
      </c>
      <c r="I32" s="9">
        <v>1</v>
      </c>
    </row>
    <row r="33" spans="1:9" ht="210" x14ac:dyDescent="0.3">
      <c r="A33" s="160"/>
      <c r="B33" s="29" t="s">
        <v>247</v>
      </c>
      <c r="C33" s="26" t="s">
        <v>83</v>
      </c>
      <c r="D33" s="26" t="s">
        <v>83</v>
      </c>
      <c r="E33" s="26" t="s">
        <v>248</v>
      </c>
      <c r="F33" s="39">
        <v>43983</v>
      </c>
      <c r="G33" s="18">
        <v>0</v>
      </c>
      <c r="H33" s="18">
        <v>0</v>
      </c>
      <c r="I33" s="9">
        <v>1</v>
      </c>
    </row>
    <row r="34" spans="1:9" ht="195" x14ac:dyDescent="0.3">
      <c r="A34" s="160"/>
      <c r="B34" s="29" t="s">
        <v>245</v>
      </c>
      <c r="C34" s="26" t="s">
        <v>83</v>
      </c>
      <c r="D34" s="26" t="s">
        <v>83</v>
      </c>
      <c r="E34" s="26" t="s">
        <v>246</v>
      </c>
      <c r="F34" s="39">
        <v>43983</v>
      </c>
      <c r="G34" s="18">
        <v>0</v>
      </c>
      <c r="H34" s="18">
        <v>0</v>
      </c>
      <c r="I34" s="9">
        <v>1</v>
      </c>
    </row>
    <row r="35" spans="1:9" ht="135" x14ac:dyDescent="0.3">
      <c r="A35" s="151"/>
      <c r="B35" s="29" t="s">
        <v>254</v>
      </c>
      <c r="C35" s="26" t="s">
        <v>83</v>
      </c>
      <c r="D35" s="26" t="s">
        <v>83</v>
      </c>
      <c r="E35" s="26" t="s">
        <v>255</v>
      </c>
      <c r="F35" s="39">
        <v>43983</v>
      </c>
      <c r="G35" s="18">
        <v>0</v>
      </c>
      <c r="H35" s="18">
        <v>0</v>
      </c>
      <c r="I35" s="9">
        <v>1</v>
      </c>
    </row>
    <row r="37" spans="1:9" ht="17.399999999999999" x14ac:dyDescent="0.3">
      <c r="A37" s="115" t="s">
        <v>1213</v>
      </c>
    </row>
    <row r="38" spans="1:9" ht="17.399999999999999" x14ac:dyDescent="0.3">
      <c r="A38" s="114" t="s">
        <v>1149</v>
      </c>
      <c r="B38" s="41">
        <f>COUNTA(E5:E35)</f>
        <v>31</v>
      </c>
    </row>
    <row r="39" spans="1:9" ht="17.399999999999999" x14ac:dyDescent="0.3">
      <c r="A39" s="112" t="s">
        <v>1231</v>
      </c>
      <c r="B39" s="81">
        <f>SUM(C5:C35)</f>
        <v>477270771.66666669</v>
      </c>
    </row>
    <row r="40" spans="1:9" ht="17.399999999999999" x14ac:dyDescent="0.3">
      <c r="A40" s="112" t="s">
        <v>1232</v>
      </c>
      <c r="B40" s="81" t="s">
        <v>83</v>
      </c>
    </row>
  </sheetData>
  <mergeCells count="8">
    <mergeCell ref="A29:A30"/>
    <mergeCell ref="A8:A12"/>
    <mergeCell ref="A31:A35"/>
    <mergeCell ref="A20:A21"/>
    <mergeCell ref="A24:A26"/>
    <mergeCell ref="A27:A28"/>
    <mergeCell ref="A17:A18"/>
    <mergeCell ref="A13:A1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10D4D-1093-F445-A177-21F681F8C081}">
  <dimension ref="A1:I40"/>
  <sheetViews>
    <sheetView zoomScaleNormal="100" workbookViewId="0"/>
  </sheetViews>
  <sheetFormatPr baseColWidth="10" defaultColWidth="10.796875" defaultRowHeight="15.6" x14ac:dyDescent="0.3"/>
  <cols>
    <col min="1" max="1" width="22.69921875" style="1" bestFit="1" customWidth="1"/>
    <col min="2" max="2" width="20.796875" style="1" bestFit="1" customWidth="1"/>
    <col min="3" max="3" width="18.69921875" style="1" customWidth="1"/>
    <col min="4" max="4" width="22" style="1" bestFit="1" customWidth="1"/>
    <col min="5" max="5" width="35.296875" style="1" bestFit="1" customWidth="1"/>
    <col min="6" max="6" width="22.69921875" style="1" bestFit="1" customWidth="1"/>
    <col min="7" max="7" width="11.296875" style="1" bestFit="1" customWidth="1"/>
    <col min="8" max="8" width="24.5" style="1" bestFit="1" customWidth="1"/>
    <col min="9" max="9" width="17.19921875" style="1" bestFit="1" customWidth="1"/>
    <col min="10" max="16384" width="10.796875" style="1"/>
  </cols>
  <sheetData>
    <row r="1" spans="1:9" ht="17.399999999999999" x14ac:dyDescent="0.3">
      <c r="A1" s="17" t="s">
        <v>72</v>
      </c>
    </row>
    <row r="2" spans="1:9" x14ac:dyDescent="0.3">
      <c r="A2" s="6" t="s">
        <v>556</v>
      </c>
    </row>
    <row r="4" spans="1:9" ht="17.399999999999999" x14ac:dyDescent="0.3">
      <c r="A4" s="104" t="s">
        <v>11</v>
      </c>
      <c r="B4" s="86" t="s">
        <v>12</v>
      </c>
      <c r="C4" s="100" t="s">
        <v>13</v>
      </c>
      <c r="D4" s="100" t="s">
        <v>82</v>
      </c>
      <c r="E4" s="94" t="s">
        <v>14</v>
      </c>
      <c r="F4" s="100" t="s">
        <v>110</v>
      </c>
      <c r="G4" s="94" t="s">
        <v>40</v>
      </c>
      <c r="H4" s="94" t="s">
        <v>42</v>
      </c>
      <c r="I4" s="94" t="s">
        <v>1217</v>
      </c>
    </row>
    <row r="5" spans="1:9" ht="136.05000000000001" customHeight="1" x14ac:dyDescent="0.3">
      <c r="A5" s="91" t="s">
        <v>546</v>
      </c>
      <c r="B5" s="33" t="s">
        <v>294</v>
      </c>
      <c r="C5" s="40" t="s">
        <v>83</v>
      </c>
      <c r="D5" s="25" t="s">
        <v>83</v>
      </c>
      <c r="E5" s="26" t="s">
        <v>295</v>
      </c>
      <c r="F5" s="39">
        <v>43918</v>
      </c>
      <c r="G5" s="21">
        <v>1</v>
      </c>
      <c r="H5" s="21">
        <v>1</v>
      </c>
      <c r="I5" s="9">
        <v>1</v>
      </c>
    </row>
    <row r="6" spans="1:9" ht="90" x14ac:dyDescent="0.3">
      <c r="A6" s="150" t="s">
        <v>200</v>
      </c>
      <c r="B6" s="29" t="s">
        <v>280</v>
      </c>
      <c r="C6" s="182">
        <v>256000000</v>
      </c>
      <c r="D6" s="41" t="s">
        <v>281</v>
      </c>
      <c r="E6" s="26" t="s">
        <v>282</v>
      </c>
      <c r="F6" s="39">
        <v>43918</v>
      </c>
      <c r="G6" s="21">
        <v>1</v>
      </c>
      <c r="H6" s="21">
        <v>1</v>
      </c>
      <c r="I6" s="9">
        <v>1</v>
      </c>
    </row>
    <row r="7" spans="1:9" ht="60" x14ac:dyDescent="0.3">
      <c r="A7" s="160"/>
      <c r="B7" s="33" t="s">
        <v>283</v>
      </c>
      <c r="C7" s="182"/>
      <c r="D7" s="22" t="s">
        <v>285</v>
      </c>
      <c r="E7" s="26" t="s">
        <v>284</v>
      </c>
      <c r="F7" s="39">
        <v>43918</v>
      </c>
      <c r="G7" s="21">
        <v>1</v>
      </c>
      <c r="H7" s="21">
        <v>1</v>
      </c>
      <c r="I7" s="9">
        <v>1</v>
      </c>
    </row>
    <row r="8" spans="1:9" ht="60" x14ac:dyDescent="0.3">
      <c r="A8" s="160"/>
      <c r="B8" s="29" t="s">
        <v>287</v>
      </c>
      <c r="C8" s="182"/>
      <c r="D8" s="22" t="s">
        <v>286</v>
      </c>
      <c r="E8" s="26" t="s">
        <v>288</v>
      </c>
      <c r="F8" s="39">
        <v>43918</v>
      </c>
      <c r="G8" s="21">
        <v>0</v>
      </c>
      <c r="H8" s="21">
        <v>0</v>
      </c>
      <c r="I8" s="9">
        <v>1</v>
      </c>
    </row>
    <row r="9" spans="1:9" ht="75" x14ac:dyDescent="0.3">
      <c r="A9" s="151"/>
      <c r="B9" s="33" t="s">
        <v>289</v>
      </c>
      <c r="C9" s="182"/>
      <c r="D9" s="25" t="s">
        <v>292</v>
      </c>
      <c r="E9" s="26" t="s">
        <v>291</v>
      </c>
      <c r="F9" s="39">
        <v>43918</v>
      </c>
      <c r="G9" s="21">
        <v>0</v>
      </c>
      <c r="H9" s="21">
        <v>1</v>
      </c>
      <c r="I9" s="9">
        <v>1</v>
      </c>
    </row>
    <row r="10" spans="1:9" ht="45" x14ac:dyDescent="0.3">
      <c r="A10" s="91" t="s">
        <v>2</v>
      </c>
      <c r="B10" s="33" t="s">
        <v>334</v>
      </c>
      <c r="C10" s="40">
        <v>43000000</v>
      </c>
      <c r="D10" s="25">
        <v>600</v>
      </c>
      <c r="E10" s="26" t="s">
        <v>335</v>
      </c>
      <c r="F10" s="39">
        <v>43918</v>
      </c>
      <c r="G10" s="21">
        <v>1</v>
      </c>
      <c r="H10" s="21">
        <v>1</v>
      </c>
      <c r="I10" s="9">
        <v>4</v>
      </c>
    </row>
    <row r="11" spans="1:9" ht="45" x14ac:dyDescent="0.3">
      <c r="A11" s="168" t="s">
        <v>9</v>
      </c>
      <c r="B11" s="33" t="s">
        <v>299</v>
      </c>
      <c r="C11" s="184">
        <v>28200000</v>
      </c>
      <c r="D11" s="25" t="s">
        <v>83</v>
      </c>
      <c r="E11" s="26" t="s">
        <v>301</v>
      </c>
      <c r="F11" s="39">
        <v>43918</v>
      </c>
      <c r="G11" s="21">
        <v>0</v>
      </c>
      <c r="H11" s="21">
        <v>3</v>
      </c>
      <c r="I11" s="9">
        <v>3</v>
      </c>
    </row>
    <row r="12" spans="1:9" ht="45" x14ac:dyDescent="0.3">
      <c r="A12" s="168"/>
      <c r="B12" s="33" t="s">
        <v>300</v>
      </c>
      <c r="C12" s="185"/>
      <c r="D12" s="25" t="s">
        <v>83</v>
      </c>
      <c r="E12" s="26" t="s">
        <v>302</v>
      </c>
      <c r="F12" s="39">
        <v>43918</v>
      </c>
      <c r="G12" s="21">
        <v>0</v>
      </c>
      <c r="H12" s="21">
        <v>1</v>
      </c>
      <c r="I12" s="9">
        <v>1</v>
      </c>
    </row>
    <row r="13" spans="1:9" ht="90" x14ac:dyDescent="0.3">
      <c r="A13" s="168"/>
      <c r="B13" s="33" t="s">
        <v>308</v>
      </c>
      <c r="C13" s="40" t="s">
        <v>83</v>
      </c>
      <c r="D13" s="25" t="s">
        <v>83</v>
      </c>
      <c r="E13" s="27" t="s">
        <v>309</v>
      </c>
      <c r="F13" s="39">
        <v>43918</v>
      </c>
      <c r="G13" s="21">
        <v>0</v>
      </c>
      <c r="H13" s="21">
        <v>3</v>
      </c>
      <c r="I13" s="9">
        <v>3</v>
      </c>
    </row>
    <row r="14" spans="1:9" ht="60" x14ac:dyDescent="0.3">
      <c r="A14" s="168"/>
      <c r="B14" s="33" t="s">
        <v>306</v>
      </c>
      <c r="C14" s="40">
        <v>67000000</v>
      </c>
      <c r="D14" s="25" t="s">
        <v>83</v>
      </c>
      <c r="E14" s="26" t="s">
        <v>307</v>
      </c>
      <c r="F14" s="39">
        <v>43918</v>
      </c>
      <c r="G14" s="21">
        <v>1</v>
      </c>
      <c r="H14" s="21">
        <v>1</v>
      </c>
      <c r="I14" s="9">
        <v>3</v>
      </c>
    </row>
    <row r="15" spans="1:9" ht="60" x14ac:dyDescent="0.3">
      <c r="A15" s="168"/>
      <c r="B15" s="33" t="s">
        <v>303</v>
      </c>
      <c r="C15" s="40">
        <v>16800000</v>
      </c>
      <c r="D15" s="25" t="s">
        <v>83</v>
      </c>
      <c r="E15" s="26" t="s">
        <v>304</v>
      </c>
      <c r="F15" s="39">
        <v>43918</v>
      </c>
      <c r="G15" s="21">
        <v>0</v>
      </c>
      <c r="H15" s="21">
        <v>1</v>
      </c>
      <c r="I15" s="9">
        <v>1</v>
      </c>
    </row>
    <row r="16" spans="1:9" ht="150" x14ac:dyDescent="0.3">
      <c r="A16" s="150" t="s">
        <v>554</v>
      </c>
      <c r="B16" s="33" t="s">
        <v>312</v>
      </c>
      <c r="C16" s="40">
        <v>250000000</v>
      </c>
      <c r="D16" s="22" t="s">
        <v>325</v>
      </c>
      <c r="E16" s="26" t="s">
        <v>411</v>
      </c>
      <c r="F16" s="39">
        <v>43918</v>
      </c>
      <c r="G16" s="21">
        <v>1</v>
      </c>
      <c r="H16" s="21">
        <v>1</v>
      </c>
      <c r="I16" s="9">
        <v>3</v>
      </c>
    </row>
    <row r="17" spans="1:9" ht="165" x14ac:dyDescent="0.3">
      <c r="A17" s="160"/>
      <c r="B17" s="33" t="s">
        <v>313</v>
      </c>
      <c r="C17" s="40">
        <v>104000000</v>
      </c>
      <c r="D17" s="25" t="s">
        <v>324</v>
      </c>
      <c r="E17" s="26" t="s">
        <v>412</v>
      </c>
      <c r="F17" s="39">
        <v>43918</v>
      </c>
      <c r="G17" s="21">
        <v>1</v>
      </c>
      <c r="H17" s="21">
        <v>1</v>
      </c>
      <c r="I17" s="9">
        <v>3</v>
      </c>
    </row>
    <row r="18" spans="1:9" ht="135" x14ac:dyDescent="0.3">
      <c r="A18" s="160"/>
      <c r="B18" s="33" t="s">
        <v>314</v>
      </c>
      <c r="C18" s="183">
        <v>400000000</v>
      </c>
      <c r="D18" s="25" t="s">
        <v>83</v>
      </c>
      <c r="E18" s="26" t="s">
        <v>413</v>
      </c>
      <c r="F18" s="39">
        <v>43918</v>
      </c>
      <c r="G18" s="21">
        <v>1</v>
      </c>
      <c r="H18" s="21">
        <v>1</v>
      </c>
      <c r="I18" s="9">
        <v>3</v>
      </c>
    </row>
    <row r="19" spans="1:9" ht="135" x14ac:dyDescent="0.3">
      <c r="A19" s="160"/>
      <c r="B19" s="33" t="s">
        <v>315</v>
      </c>
      <c r="C19" s="183"/>
      <c r="D19" s="25" t="s">
        <v>83</v>
      </c>
      <c r="E19" s="26" t="s">
        <v>414</v>
      </c>
      <c r="F19" s="20">
        <v>43918</v>
      </c>
      <c r="G19" s="21">
        <v>1</v>
      </c>
      <c r="H19" s="21">
        <v>1</v>
      </c>
      <c r="I19" s="9">
        <v>3</v>
      </c>
    </row>
    <row r="20" spans="1:9" ht="75" x14ac:dyDescent="0.3">
      <c r="A20" s="160"/>
      <c r="B20" s="33" t="s">
        <v>318</v>
      </c>
      <c r="C20" s="183"/>
      <c r="D20" s="25" t="s">
        <v>83</v>
      </c>
      <c r="E20" s="26" t="s">
        <v>319</v>
      </c>
      <c r="F20" s="44">
        <v>43918</v>
      </c>
      <c r="G20" s="21">
        <v>1</v>
      </c>
      <c r="H20" s="21">
        <v>1</v>
      </c>
      <c r="I20" s="9">
        <v>3</v>
      </c>
    </row>
    <row r="21" spans="1:9" ht="90" x14ac:dyDescent="0.3">
      <c r="A21" s="160"/>
      <c r="B21" s="33" t="s">
        <v>316</v>
      </c>
      <c r="C21" s="40" t="s">
        <v>83</v>
      </c>
      <c r="D21" s="25" t="s">
        <v>83</v>
      </c>
      <c r="E21" s="26" t="s">
        <v>317</v>
      </c>
      <c r="F21" s="39">
        <v>43918</v>
      </c>
      <c r="G21" s="21">
        <v>0</v>
      </c>
      <c r="H21" s="21">
        <v>0</v>
      </c>
      <c r="I21" s="9">
        <v>3</v>
      </c>
    </row>
    <row r="22" spans="1:9" ht="105" x14ac:dyDescent="0.3">
      <c r="A22" s="160"/>
      <c r="B22" s="33" t="s">
        <v>320</v>
      </c>
      <c r="C22" s="40" t="s">
        <v>83</v>
      </c>
      <c r="D22" s="25" t="s">
        <v>83</v>
      </c>
      <c r="E22" s="26" t="s">
        <v>321</v>
      </c>
      <c r="F22" s="39">
        <v>43918</v>
      </c>
      <c r="G22" s="21">
        <v>0</v>
      </c>
      <c r="H22" s="21">
        <v>0</v>
      </c>
      <c r="I22" s="9">
        <v>3</v>
      </c>
    </row>
    <row r="23" spans="1:9" ht="105" x14ac:dyDescent="0.3">
      <c r="A23" s="151"/>
      <c r="B23" s="33" t="s">
        <v>322</v>
      </c>
      <c r="C23" s="40" t="s">
        <v>83</v>
      </c>
      <c r="D23" s="25" t="s">
        <v>83</v>
      </c>
      <c r="E23" s="26" t="s">
        <v>323</v>
      </c>
      <c r="F23" s="39">
        <v>43918</v>
      </c>
      <c r="G23" s="21">
        <v>0</v>
      </c>
      <c r="H23" s="21">
        <v>0</v>
      </c>
      <c r="I23" s="9">
        <v>3</v>
      </c>
    </row>
    <row r="24" spans="1:9" ht="120" x14ac:dyDescent="0.3">
      <c r="A24" s="91" t="s">
        <v>562</v>
      </c>
      <c r="B24" s="33" t="s">
        <v>293</v>
      </c>
      <c r="C24" s="40" t="s">
        <v>83</v>
      </c>
      <c r="D24" s="25" t="s">
        <v>83</v>
      </c>
      <c r="E24" s="26" t="s">
        <v>296</v>
      </c>
      <c r="F24" s="39">
        <v>43918</v>
      </c>
      <c r="G24" s="21">
        <v>1</v>
      </c>
      <c r="H24" s="21">
        <v>1</v>
      </c>
      <c r="I24" s="9">
        <v>1</v>
      </c>
    </row>
    <row r="25" spans="1:9" ht="45" x14ac:dyDescent="0.3">
      <c r="A25" s="168" t="s">
        <v>104</v>
      </c>
      <c r="B25" s="33" t="s">
        <v>337</v>
      </c>
      <c r="C25" s="40" t="s">
        <v>83</v>
      </c>
      <c r="D25" s="25" t="s">
        <v>338</v>
      </c>
      <c r="E25" s="26" t="s">
        <v>339</v>
      </c>
      <c r="F25" s="20">
        <v>43974</v>
      </c>
      <c r="G25" s="21">
        <v>0</v>
      </c>
      <c r="H25" s="21">
        <v>1</v>
      </c>
      <c r="I25" s="9">
        <v>4</v>
      </c>
    </row>
    <row r="26" spans="1:9" ht="120" x14ac:dyDescent="0.3">
      <c r="A26" s="168"/>
      <c r="B26" s="33" t="s">
        <v>290</v>
      </c>
      <c r="C26" s="40" t="s">
        <v>83</v>
      </c>
      <c r="D26" s="25" t="s">
        <v>83</v>
      </c>
      <c r="E26" s="26" t="s">
        <v>567</v>
      </c>
      <c r="F26" s="39">
        <v>43918</v>
      </c>
      <c r="G26" s="18">
        <v>0</v>
      </c>
      <c r="H26" s="21">
        <v>0</v>
      </c>
      <c r="I26" s="9">
        <v>4</v>
      </c>
    </row>
    <row r="27" spans="1:9" ht="90" x14ac:dyDescent="0.3">
      <c r="A27" s="168" t="s">
        <v>28</v>
      </c>
      <c r="B27" s="33" t="s">
        <v>326</v>
      </c>
      <c r="C27" s="40">
        <v>40000000</v>
      </c>
      <c r="D27" s="25" t="s">
        <v>336</v>
      </c>
      <c r="E27" s="26" t="s">
        <v>327</v>
      </c>
      <c r="F27" s="44">
        <v>43918</v>
      </c>
      <c r="G27" s="18">
        <v>1</v>
      </c>
      <c r="H27" s="21">
        <v>1</v>
      </c>
      <c r="I27" s="9">
        <v>1</v>
      </c>
    </row>
    <row r="28" spans="1:9" ht="30" x14ac:dyDescent="0.3">
      <c r="A28" s="168"/>
      <c r="B28" s="33" t="s">
        <v>328</v>
      </c>
      <c r="C28" s="40">
        <v>30000000</v>
      </c>
      <c r="D28" s="25" t="s">
        <v>83</v>
      </c>
      <c r="E28" s="26" t="s">
        <v>329</v>
      </c>
      <c r="F28" s="44">
        <v>43918</v>
      </c>
      <c r="G28" s="18">
        <v>1</v>
      </c>
      <c r="H28" s="21">
        <v>1</v>
      </c>
      <c r="I28" s="9">
        <v>3</v>
      </c>
    </row>
    <row r="29" spans="1:9" ht="75" x14ac:dyDescent="0.3">
      <c r="A29" s="168"/>
      <c r="B29" s="33" t="s">
        <v>330</v>
      </c>
      <c r="C29" s="40">
        <v>50000000</v>
      </c>
      <c r="D29" s="22">
        <v>5000</v>
      </c>
      <c r="E29" s="26" t="s">
        <v>331</v>
      </c>
      <c r="F29" s="44">
        <v>43918</v>
      </c>
      <c r="G29" s="18">
        <v>1</v>
      </c>
      <c r="H29" s="21">
        <v>1</v>
      </c>
      <c r="I29" s="9">
        <v>1</v>
      </c>
    </row>
    <row r="30" spans="1:9" ht="30" x14ac:dyDescent="0.3">
      <c r="A30" s="168"/>
      <c r="B30" s="33" t="s">
        <v>332</v>
      </c>
      <c r="C30" s="40">
        <v>51000000</v>
      </c>
      <c r="D30" s="25" t="s">
        <v>83</v>
      </c>
      <c r="E30" s="26" t="s">
        <v>333</v>
      </c>
      <c r="F30" s="44">
        <v>43918</v>
      </c>
      <c r="G30" s="18">
        <v>1</v>
      </c>
      <c r="H30" s="21">
        <v>0</v>
      </c>
      <c r="I30" s="9">
        <v>1</v>
      </c>
    </row>
    <row r="31" spans="1:9" ht="45" x14ac:dyDescent="0.3">
      <c r="A31" s="91" t="s">
        <v>214</v>
      </c>
      <c r="B31" s="33" t="s">
        <v>1206</v>
      </c>
      <c r="C31" s="83">
        <v>523900000</v>
      </c>
      <c r="D31" s="25" t="s">
        <v>83</v>
      </c>
      <c r="E31" s="84" t="s">
        <v>1207</v>
      </c>
      <c r="F31" s="44">
        <v>43918</v>
      </c>
      <c r="G31" s="18">
        <v>1</v>
      </c>
      <c r="H31" s="21">
        <v>0</v>
      </c>
      <c r="I31" s="9">
        <v>1</v>
      </c>
    </row>
    <row r="32" spans="1:9" ht="60" x14ac:dyDescent="0.3">
      <c r="A32" s="91" t="s">
        <v>265</v>
      </c>
      <c r="B32" s="33" t="s">
        <v>297</v>
      </c>
      <c r="C32" s="23">
        <v>7600000</v>
      </c>
      <c r="D32" s="25" t="s">
        <v>83</v>
      </c>
      <c r="E32" s="26" t="s">
        <v>298</v>
      </c>
      <c r="F32" s="44">
        <v>43918</v>
      </c>
      <c r="G32" s="21">
        <v>1</v>
      </c>
      <c r="H32" s="21">
        <v>1</v>
      </c>
      <c r="I32" s="9">
        <v>1</v>
      </c>
    </row>
    <row r="33" spans="1:9" ht="60" x14ac:dyDescent="0.3">
      <c r="A33" s="150" t="s">
        <v>22</v>
      </c>
      <c r="B33" s="33" t="s">
        <v>310</v>
      </c>
      <c r="C33" s="184">
        <v>4900000</v>
      </c>
      <c r="D33" s="25" t="s">
        <v>83</v>
      </c>
      <c r="E33" s="26" t="s">
        <v>311</v>
      </c>
      <c r="F33" s="44">
        <v>43918</v>
      </c>
      <c r="G33" s="18">
        <v>0</v>
      </c>
      <c r="H33" s="21">
        <v>0</v>
      </c>
      <c r="I33" s="9">
        <v>1</v>
      </c>
    </row>
    <row r="34" spans="1:9" ht="75" x14ac:dyDescent="0.3">
      <c r="A34" s="151"/>
      <c r="B34" s="33" t="s">
        <v>293</v>
      </c>
      <c r="C34" s="185"/>
      <c r="D34" s="25" t="s">
        <v>83</v>
      </c>
      <c r="E34" s="26" t="s">
        <v>305</v>
      </c>
      <c r="F34" s="44">
        <v>43918</v>
      </c>
      <c r="G34" s="18">
        <v>0</v>
      </c>
      <c r="H34" s="21">
        <v>1</v>
      </c>
      <c r="I34" s="9">
        <v>1</v>
      </c>
    </row>
    <row r="36" spans="1:9" ht="17.399999999999999" x14ac:dyDescent="0.3">
      <c r="A36" s="115" t="s">
        <v>1213</v>
      </c>
    </row>
    <row r="37" spans="1:9" ht="17.399999999999999" x14ac:dyDescent="0.3">
      <c r="A37" s="114" t="s">
        <v>1149</v>
      </c>
      <c r="B37" s="41">
        <f>COUNTA(E5:E34)</f>
        <v>30</v>
      </c>
    </row>
    <row r="38" spans="1:9" ht="17.399999999999999" x14ac:dyDescent="0.3">
      <c r="A38" s="112" t="s">
        <v>1231</v>
      </c>
      <c r="B38" s="81">
        <f>SUM(C5:C34)</f>
        <v>1872400000</v>
      </c>
    </row>
    <row r="39" spans="1:9" ht="34.799999999999997" x14ac:dyDescent="0.3">
      <c r="A39" s="112" t="s">
        <v>1232</v>
      </c>
      <c r="B39" s="81">
        <f>SUM(C6:C35)</f>
        <v>1872400000</v>
      </c>
    </row>
    <row r="40" spans="1:9" x14ac:dyDescent="0.3">
      <c r="B40" s="37"/>
    </row>
  </sheetData>
  <mergeCells count="10">
    <mergeCell ref="C6:C9"/>
    <mergeCell ref="A6:A9"/>
    <mergeCell ref="A33:A34"/>
    <mergeCell ref="A11:A15"/>
    <mergeCell ref="A16:A23"/>
    <mergeCell ref="C18:C20"/>
    <mergeCell ref="A27:A30"/>
    <mergeCell ref="A25:A26"/>
    <mergeCell ref="C33:C34"/>
    <mergeCell ref="C11:C12"/>
  </mergeCells>
  <phoneticPr fontId="4"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81FD5-9AB4-0B4F-95AC-7B26465F391F}">
  <dimension ref="A1:I25"/>
  <sheetViews>
    <sheetView zoomScaleNormal="100" workbookViewId="0"/>
  </sheetViews>
  <sheetFormatPr baseColWidth="10" defaultColWidth="10.796875" defaultRowHeight="15.6" x14ac:dyDescent="0.3"/>
  <cols>
    <col min="1" max="1" width="22.5" style="1" bestFit="1" customWidth="1"/>
    <col min="2" max="2" width="17.5" style="1" customWidth="1"/>
    <col min="3" max="3" width="16.796875" style="1" bestFit="1" customWidth="1"/>
    <col min="4" max="4" width="22" style="1" bestFit="1" customWidth="1"/>
    <col min="5" max="5" width="19" style="1" bestFit="1" customWidth="1"/>
    <col min="6" max="6" width="22.796875" style="1" bestFit="1" customWidth="1"/>
    <col min="7" max="7" width="6.796875" style="1" bestFit="1" customWidth="1"/>
    <col min="8" max="8" width="24.5" style="1" bestFit="1" customWidth="1"/>
    <col min="9" max="9" width="17.19921875" style="1" bestFit="1" customWidth="1"/>
    <col min="10" max="16384" width="10.796875" style="1"/>
  </cols>
  <sheetData>
    <row r="1" spans="1:9" ht="17.399999999999999" x14ac:dyDescent="0.3">
      <c r="A1" s="17" t="s">
        <v>73</v>
      </c>
    </row>
    <row r="2" spans="1:9" x14ac:dyDescent="0.3">
      <c r="A2" s="6" t="s">
        <v>556</v>
      </c>
    </row>
    <row r="4" spans="1:9" ht="17.399999999999999" x14ac:dyDescent="0.3">
      <c r="A4" s="104" t="s">
        <v>11</v>
      </c>
      <c r="B4" s="86" t="s">
        <v>12</v>
      </c>
      <c r="C4" s="90" t="s">
        <v>13</v>
      </c>
      <c r="D4" s="90" t="s">
        <v>82</v>
      </c>
      <c r="E4" s="90" t="s">
        <v>14</v>
      </c>
      <c r="F4" s="90" t="s">
        <v>110</v>
      </c>
      <c r="G4" s="94" t="s">
        <v>40</v>
      </c>
      <c r="H4" s="94" t="s">
        <v>42</v>
      </c>
      <c r="I4" s="94" t="s">
        <v>1217</v>
      </c>
    </row>
    <row r="5" spans="1:9" ht="150" x14ac:dyDescent="0.3">
      <c r="A5" s="168" t="s">
        <v>200</v>
      </c>
      <c r="B5" s="29" t="s">
        <v>340</v>
      </c>
      <c r="C5" s="23">
        <v>17500000</v>
      </c>
      <c r="D5" s="25" t="s">
        <v>83</v>
      </c>
      <c r="E5" s="26" t="s">
        <v>341</v>
      </c>
      <c r="F5" s="20">
        <v>43943</v>
      </c>
      <c r="G5" s="21">
        <v>0</v>
      </c>
      <c r="H5" s="21">
        <v>1</v>
      </c>
      <c r="I5" s="9">
        <v>1</v>
      </c>
    </row>
    <row r="6" spans="1:9" ht="90" x14ac:dyDescent="0.3">
      <c r="A6" s="168"/>
      <c r="B6" s="29" t="s">
        <v>375</v>
      </c>
      <c r="C6" s="25" t="s">
        <v>83</v>
      </c>
      <c r="D6" s="22">
        <v>40000</v>
      </c>
      <c r="E6" s="26" t="s">
        <v>376</v>
      </c>
      <c r="F6" s="20">
        <v>43984</v>
      </c>
      <c r="G6" s="21">
        <v>0</v>
      </c>
      <c r="H6" s="21">
        <v>1</v>
      </c>
      <c r="I6" s="9">
        <v>1</v>
      </c>
    </row>
    <row r="7" spans="1:9" ht="75" x14ac:dyDescent="0.3">
      <c r="A7" s="168" t="s">
        <v>9</v>
      </c>
      <c r="B7" s="29" t="s">
        <v>353</v>
      </c>
      <c r="C7" s="25" t="s">
        <v>83</v>
      </c>
      <c r="D7" s="25" t="s">
        <v>83</v>
      </c>
      <c r="E7" s="26" t="s">
        <v>354</v>
      </c>
      <c r="F7" s="20">
        <v>43966</v>
      </c>
      <c r="G7" s="21">
        <v>0</v>
      </c>
      <c r="H7" s="21">
        <v>1</v>
      </c>
      <c r="I7" s="9">
        <v>3</v>
      </c>
    </row>
    <row r="8" spans="1:9" ht="75" x14ac:dyDescent="0.3">
      <c r="A8" s="168"/>
      <c r="B8" s="29" t="s">
        <v>372</v>
      </c>
      <c r="C8" s="25" t="s">
        <v>83</v>
      </c>
      <c r="D8" s="25" t="s">
        <v>83</v>
      </c>
      <c r="E8" s="26" t="s">
        <v>373</v>
      </c>
      <c r="F8" s="20">
        <v>43914</v>
      </c>
      <c r="G8" s="21">
        <v>1</v>
      </c>
      <c r="H8" s="21">
        <v>1</v>
      </c>
      <c r="I8" s="9">
        <v>1</v>
      </c>
    </row>
    <row r="9" spans="1:9" ht="135" x14ac:dyDescent="0.3">
      <c r="A9" s="168"/>
      <c r="B9" s="29" t="s">
        <v>355</v>
      </c>
      <c r="C9" s="25" t="s">
        <v>83</v>
      </c>
      <c r="D9" s="25" t="s">
        <v>83</v>
      </c>
      <c r="E9" s="26" t="s">
        <v>356</v>
      </c>
      <c r="F9" s="20">
        <v>43914</v>
      </c>
      <c r="G9" s="21">
        <v>0</v>
      </c>
      <c r="H9" s="21">
        <v>0</v>
      </c>
      <c r="I9" s="9">
        <v>1</v>
      </c>
    </row>
    <row r="10" spans="1:9" ht="135" x14ac:dyDescent="0.3">
      <c r="A10" s="168"/>
      <c r="B10" s="29" t="s">
        <v>357</v>
      </c>
      <c r="C10" s="25" t="s">
        <v>83</v>
      </c>
      <c r="D10" s="25" t="s">
        <v>83</v>
      </c>
      <c r="E10" s="26" t="s">
        <v>358</v>
      </c>
      <c r="F10" s="20">
        <v>43966</v>
      </c>
      <c r="G10" s="21">
        <v>0</v>
      </c>
      <c r="H10" s="21">
        <v>0</v>
      </c>
      <c r="I10" s="9">
        <v>1</v>
      </c>
    </row>
    <row r="11" spans="1:9" ht="150" x14ac:dyDescent="0.3">
      <c r="A11" s="168"/>
      <c r="B11" s="29" t="s">
        <v>359</v>
      </c>
      <c r="C11" s="25" t="s">
        <v>83</v>
      </c>
      <c r="D11" s="25" t="s">
        <v>83</v>
      </c>
      <c r="E11" s="26" t="s">
        <v>360</v>
      </c>
      <c r="F11" s="20">
        <v>43951</v>
      </c>
      <c r="G11" s="21">
        <v>0</v>
      </c>
      <c r="H11" s="21">
        <v>0</v>
      </c>
      <c r="I11" s="9">
        <v>1</v>
      </c>
    </row>
    <row r="12" spans="1:9" ht="60" x14ac:dyDescent="0.3">
      <c r="A12" s="168"/>
      <c r="B12" s="29" t="s">
        <v>362</v>
      </c>
      <c r="C12" s="25" t="s">
        <v>83</v>
      </c>
      <c r="D12" s="25" t="s">
        <v>83</v>
      </c>
      <c r="E12" s="26" t="s">
        <v>361</v>
      </c>
      <c r="F12" s="20">
        <v>43914</v>
      </c>
      <c r="G12" s="21">
        <v>1</v>
      </c>
      <c r="H12" s="21">
        <v>0</v>
      </c>
      <c r="I12" s="9">
        <v>1</v>
      </c>
    </row>
    <row r="13" spans="1:9" ht="120" x14ac:dyDescent="0.3">
      <c r="A13" s="168"/>
      <c r="B13" s="29" t="s">
        <v>366</v>
      </c>
      <c r="C13" s="25" t="s">
        <v>83</v>
      </c>
      <c r="D13" s="25" t="s">
        <v>83</v>
      </c>
      <c r="E13" s="26" t="s">
        <v>367</v>
      </c>
      <c r="F13" s="20">
        <v>43966</v>
      </c>
      <c r="G13" s="21">
        <v>0</v>
      </c>
      <c r="H13" s="21">
        <v>0</v>
      </c>
      <c r="I13" s="9">
        <v>1</v>
      </c>
    </row>
    <row r="14" spans="1:9" ht="135" x14ac:dyDescent="0.3">
      <c r="A14" s="168"/>
      <c r="B14" s="29" t="s">
        <v>368</v>
      </c>
      <c r="C14" s="25" t="s">
        <v>83</v>
      </c>
      <c r="D14" s="25" t="s">
        <v>83</v>
      </c>
      <c r="E14" s="26" t="s">
        <v>369</v>
      </c>
      <c r="F14" s="20">
        <v>43966</v>
      </c>
      <c r="G14" s="21">
        <v>0</v>
      </c>
      <c r="H14" s="21">
        <v>0</v>
      </c>
      <c r="I14" s="9">
        <v>1</v>
      </c>
    </row>
    <row r="15" spans="1:9" ht="75" x14ac:dyDescent="0.3">
      <c r="A15" s="168"/>
      <c r="B15" s="29" t="s">
        <v>370</v>
      </c>
      <c r="C15" s="25" t="s">
        <v>83</v>
      </c>
      <c r="D15" s="25" t="s">
        <v>83</v>
      </c>
      <c r="E15" s="26" t="s">
        <v>371</v>
      </c>
      <c r="F15" s="20">
        <v>43966</v>
      </c>
      <c r="G15" s="21">
        <v>0</v>
      </c>
      <c r="H15" s="21">
        <v>0</v>
      </c>
      <c r="I15" s="9">
        <v>1</v>
      </c>
    </row>
    <row r="16" spans="1:9" ht="90" x14ac:dyDescent="0.3">
      <c r="A16" s="168"/>
      <c r="B16" s="29" t="s">
        <v>374</v>
      </c>
      <c r="C16" s="25" t="s">
        <v>83</v>
      </c>
      <c r="D16" s="25" t="s">
        <v>83</v>
      </c>
      <c r="E16" s="26" t="s">
        <v>365</v>
      </c>
      <c r="F16" s="20">
        <v>43966</v>
      </c>
      <c r="G16" s="21">
        <v>0</v>
      </c>
      <c r="H16" s="21">
        <v>0</v>
      </c>
      <c r="I16" s="9">
        <v>1</v>
      </c>
    </row>
    <row r="17" spans="1:9" ht="247.95" customHeight="1" x14ac:dyDescent="0.3">
      <c r="A17" s="168" t="s">
        <v>554</v>
      </c>
      <c r="B17" s="177" t="s">
        <v>342</v>
      </c>
      <c r="C17" s="25" t="s">
        <v>83</v>
      </c>
      <c r="D17" s="25" t="s">
        <v>83</v>
      </c>
      <c r="E17" s="26" t="s">
        <v>416</v>
      </c>
      <c r="F17" s="20">
        <v>43916</v>
      </c>
      <c r="G17" s="21">
        <v>1</v>
      </c>
      <c r="H17" s="21">
        <v>1</v>
      </c>
      <c r="I17" s="9">
        <v>3</v>
      </c>
    </row>
    <row r="18" spans="1:9" ht="240" x14ac:dyDescent="0.3">
      <c r="A18" s="168"/>
      <c r="B18" s="177"/>
      <c r="C18" s="25" t="s">
        <v>83</v>
      </c>
      <c r="D18" s="25" t="s">
        <v>83</v>
      </c>
      <c r="E18" s="26" t="s">
        <v>417</v>
      </c>
      <c r="F18" s="20">
        <v>43916</v>
      </c>
      <c r="G18" s="21">
        <v>1</v>
      </c>
      <c r="H18" s="21">
        <v>1</v>
      </c>
      <c r="I18" s="9">
        <v>3</v>
      </c>
    </row>
    <row r="19" spans="1:9" ht="165" x14ac:dyDescent="0.3">
      <c r="A19" s="168"/>
      <c r="B19" s="29" t="s">
        <v>410</v>
      </c>
      <c r="C19" s="23">
        <v>140000000</v>
      </c>
      <c r="D19" s="25" t="s">
        <v>83</v>
      </c>
      <c r="E19" s="27" t="s">
        <v>352</v>
      </c>
      <c r="F19" s="20">
        <v>43916</v>
      </c>
      <c r="G19" s="21">
        <v>0</v>
      </c>
      <c r="H19" s="21">
        <v>1</v>
      </c>
      <c r="I19" s="9">
        <v>3</v>
      </c>
    </row>
    <row r="20" spans="1:9" ht="90" x14ac:dyDescent="0.3">
      <c r="A20" s="91" t="s">
        <v>265</v>
      </c>
      <c r="B20" s="29" t="s">
        <v>363</v>
      </c>
      <c r="C20" s="25" t="s">
        <v>83</v>
      </c>
      <c r="D20" s="25" t="s">
        <v>83</v>
      </c>
      <c r="E20" s="26" t="s">
        <v>364</v>
      </c>
      <c r="F20" s="20">
        <v>43922</v>
      </c>
      <c r="G20" s="21">
        <v>0</v>
      </c>
      <c r="H20" s="21">
        <v>0</v>
      </c>
      <c r="I20" s="9">
        <v>1</v>
      </c>
    </row>
    <row r="22" spans="1:9" ht="17.399999999999999" x14ac:dyDescent="0.3">
      <c r="A22" s="115" t="s">
        <v>1213</v>
      </c>
    </row>
    <row r="23" spans="1:9" ht="17.399999999999999" x14ac:dyDescent="0.3">
      <c r="A23" s="114" t="s">
        <v>1149</v>
      </c>
      <c r="B23" s="41">
        <f>COUNTA(E5:E20)</f>
        <v>16</v>
      </c>
    </row>
    <row r="24" spans="1:9" ht="17.399999999999999" x14ac:dyDescent="0.3">
      <c r="A24" s="112" t="s">
        <v>1231</v>
      </c>
      <c r="B24" s="81">
        <f>SUM(C5:C20)</f>
        <v>157500000</v>
      </c>
    </row>
    <row r="25" spans="1:9" ht="34.799999999999997" x14ac:dyDescent="0.3">
      <c r="A25" s="112" t="s">
        <v>1232</v>
      </c>
      <c r="B25" s="81" t="s">
        <v>83</v>
      </c>
    </row>
  </sheetData>
  <mergeCells count="4">
    <mergeCell ref="B17:B18"/>
    <mergeCell ref="A7:A16"/>
    <mergeCell ref="A17:A19"/>
    <mergeCell ref="A5:A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12B8F-EF54-D64A-9534-74D5D4F24C3C}">
  <dimension ref="A1:I26"/>
  <sheetViews>
    <sheetView zoomScaleNormal="100" workbookViewId="0"/>
  </sheetViews>
  <sheetFormatPr baseColWidth="10" defaultColWidth="10.796875" defaultRowHeight="15.6" x14ac:dyDescent="0.3"/>
  <cols>
    <col min="1" max="1" width="22.69921875" style="1" bestFit="1" customWidth="1"/>
    <col min="2" max="2" width="19" style="1" customWidth="1"/>
    <col min="3" max="3" width="16.796875" style="1" bestFit="1" customWidth="1"/>
    <col min="4" max="4" width="22" style="1" bestFit="1" customWidth="1"/>
    <col min="5" max="6" width="22.69921875" style="1" bestFit="1" customWidth="1"/>
    <col min="7" max="7" width="6.796875" style="1" bestFit="1" customWidth="1"/>
    <col min="8" max="8" width="24.5" style="1" bestFit="1" customWidth="1"/>
    <col min="9" max="9" width="17.19921875" style="1" bestFit="1" customWidth="1"/>
    <col min="10" max="16384" width="10.796875" style="1"/>
  </cols>
  <sheetData>
    <row r="1" spans="1:9" ht="17.399999999999999" x14ac:dyDescent="0.3">
      <c r="A1" s="17" t="s">
        <v>74</v>
      </c>
    </row>
    <row r="2" spans="1:9" x14ac:dyDescent="0.3">
      <c r="A2" s="6" t="s">
        <v>556</v>
      </c>
    </row>
    <row r="4" spans="1:9" ht="17.399999999999999" x14ac:dyDescent="0.3">
      <c r="A4" s="86" t="s">
        <v>11</v>
      </c>
      <c r="B4" s="86" t="s">
        <v>12</v>
      </c>
      <c r="C4" s="90" t="s">
        <v>13</v>
      </c>
      <c r="D4" s="90" t="s">
        <v>82</v>
      </c>
      <c r="E4" s="90" t="s">
        <v>14</v>
      </c>
      <c r="F4" s="90" t="s">
        <v>110</v>
      </c>
      <c r="G4" s="97" t="s">
        <v>40</v>
      </c>
      <c r="H4" s="97" t="s">
        <v>42</v>
      </c>
      <c r="I4" s="97" t="s">
        <v>1217</v>
      </c>
    </row>
    <row r="5" spans="1:9" ht="150" x14ac:dyDescent="0.3">
      <c r="A5" s="91" t="s">
        <v>200</v>
      </c>
      <c r="B5" s="29" t="s">
        <v>377</v>
      </c>
      <c r="C5" s="23">
        <v>21000000</v>
      </c>
      <c r="D5" s="25" t="s">
        <v>378</v>
      </c>
      <c r="E5" s="26" t="s">
        <v>379</v>
      </c>
      <c r="F5" s="20">
        <v>43930</v>
      </c>
      <c r="G5" s="21">
        <v>1</v>
      </c>
      <c r="H5" s="21">
        <v>1</v>
      </c>
      <c r="I5" s="9">
        <v>1</v>
      </c>
    </row>
    <row r="6" spans="1:9" ht="90" x14ac:dyDescent="0.3">
      <c r="A6" s="150" t="s">
        <v>9</v>
      </c>
      <c r="B6" s="29" t="s">
        <v>402</v>
      </c>
      <c r="C6" s="23" t="s">
        <v>83</v>
      </c>
      <c r="D6" s="25" t="s">
        <v>83</v>
      </c>
      <c r="E6" s="26" t="s">
        <v>390</v>
      </c>
      <c r="F6" s="20">
        <v>43916</v>
      </c>
      <c r="G6" s="21">
        <v>0</v>
      </c>
      <c r="H6" s="21">
        <v>0</v>
      </c>
      <c r="I6" s="9">
        <v>1</v>
      </c>
    </row>
    <row r="7" spans="1:9" ht="271.05" customHeight="1" x14ac:dyDescent="0.3">
      <c r="A7" s="160"/>
      <c r="B7" s="29" t="s">
        <v>403</v>
      </c>
      <c r="C7" s="23" t="s">
        <v>83</v>
      </c>
      <c r="D7" s="25" t="s">
        <v>83</v>
      </c>
      <c r="E7" s="26" t="s">
        <v>404</v>
      </c>
      <c r="F7" s="20">
        <v>43916</v>
      </c>
      <c r="G7" s="21">
        <v>0</v>
      </c>
      <c r="H7" s="21">
        <v>0</v>
      </c>
      <c r="I7" s="9">
        <v>1</v>
      </c>
    </row>
    <row r="8" spans="1:9" ht="105" x14ac:dyDescent="0.3">
      <c r="A8" s="151"/>
      <c r="B8" s="29" t="s">
        <v>400</v>
      </c>
      <c r="C8" s="23" t="s">
        <v>83</v>
      </c>
      <c r="D8" s="25" t="s">
        <v>83</v>
      </c>
      <c r="E8" s="26" t="s">
        <v>401</v>
      </c>
      <c r="F8" s="20">
        <v>43916</v>
      </c>
      <c r="G8" s="21">
        <v>0</v>
      </c>
      <c r="H8" s="21">
        <v>1</v>
      </c>
      <c r="I8" s="9">
        <v>3</v>
      </c>
    </row>
    <row r="9" spans="1:9" ht="120" x14ac:dyDescent="0.3">
      <c r="A9" s="150" t="s">
        <v>201</v>
      </c>
      <c r="B9" s="29" t="s">
        <v>383</v>
      </c>
      <c r="C9" s="23">
        <v>135000000</v>
      </c>
      <c r="D9" s="25" t="s">
        <v>389</v>
      </c>
      <c r="E9" s="26" t="s">
        <v>388</v>
      </c>
      <c r="F9" s="20">
        <v>43915</v>
      </c>
      <c r="G9" s="21">
        <v>1</v>
      </c>
      <c r="H9" s="21">
        <v>1</v>
      </c>
      <c r="I9" s="9">
        <v>3</v>
      </c>
    </row>
    <row r="10" spans="1:9" ht="306" customHeight="1" x14ac:dyDescent="0.3">
      <c r="A10" s="160"/>
      <c r="B10" s="29" t="s">
        <v>384</v>
      </c>
      <c r="C10" s="186">
        <v>80560000</v>
      </c>
      <c r="D10" s="189">
        <v>3748</v>
      </c>
      <c r="E10" s="26" t="s">
        <v>418</v>
      </c>
      <c r="F10" s="20">
        <v>43915</v>
      </c>
      <c r="G10" s="21">
        <v>0</v>
      </c>
      <c r="H10" s="21">
        <v>1</v>
      </c>
      <c r="I10" s="9">
        <v>3</v>
      </c>
    </row>
    <row r="11" spans="1:9" ht="253.05" customHeight="1" x14ac:dyDescent="0.3">
      <c r="A11" s="160"/>
      <c r="B11" s="29" t="s">
        <v>385</v>
      </c>
      <c r="C11" s="187"/>
      <c r="D11" s="190"/>
      <c r="E11" s="26" t="s">
        <v>419</v>
      </c>
      <c r="F11" s="20">
        <v>43915</v>
      </c>
      <c r="G11" s="21">
        <v>0</v>
      </c>
      <c r="H11" s="21">
        <v>1</v>
      </c>
      <c r="I11" s="9">
        <v>3</v>
      </c>
    </row>
    <row r="12" spans="1:9" ht="250.95" customHeight="1" x14ac:dyDescent="0.3">
      <c r="A12" s="160"/>
      <c r="B12" s="29" t="s">
        <v>386</v>
      </c>
      <c r="C12" s="188"/>
      <c r="D12" s="191"/>
      <c r="E12" s="26" t="s">
        <v>420</v>
      </c>
      <c r="F12" s="20">
        <v>43915</v>
      </c>
      <c r="G12" s="21">
        <v>0</v>
      </c>
      <c r="H12" s="21">
        <v>1</v>
      </c>
      <c r="I12" s="9">
        <v>3</v>
      </c>
    </row>
    <row r="13" spans="1:9" ht="225" x14ac:dyDescent="0.3">
      <c r="A13" s="151"/>
      <c r="B13" s="29" t="s">
        <v>387</v>
      </c>
      <c r="C13" s="23">
        <v>20192000</v>
      </c>
      <c r="D13" s="22">
        <v>2524</v>
      </c>
      <c r="E13" s="26" t="s">
        <v>421</v>
      </c>
      <c r="F13" s="20">
        <v>43915</v>
      </c>
      <c r="G13" s="21">
        <v>0</v>
      </c>
      <c r="H13" s="21">
        <v>1</v>
      </c>
      <c r="I13" s="9">
        <v>3</v>
      </c>
    </row>
    <row r="14" spans="1:9" ht="150" x14ac:dyDescent="0.3">
      <c r="A14" s="91" t="s">
        <v>562</v>
      </c>
      <c r="B14" s="29" t="s">
        <v>392</v>
      </c>
      <c r="C14" s="23" t="s">
        <v>83</v>
      </c>
      <c r="D14" s="25" t="s">
        <v>83</v>
      </c>
      <c r="E14" s="26" t="s">
        <v>391</v>
      </c>
      <c r="F14" s="20">
        <v>43916</v>
      </c>
      <c r="G14" s="21">
        <v>1</v>
      </c>
      <c r="H14" s="21">
        <v>1</v>
      </c>
      <c r="I14" s="9">
        <v>1</v>
      </c>
    </row>
    <row r="15" spans="1:9" ht="60" x14ac:dyDescent="0.3">
      <c r="A15" s="91" t="s">
        <v>104</v>
      </c>
      <c r="B15" s="29" t="s">
        <v>408</v>
      </c>
      <c r="C15" s="25" t="s">
        <v>83</v>
      </c>
      <c r="D15" s="25" t="s">
        <v>83</v>
      </c>
      <c r="E15" s="26" t="s">
        <v>409</v>
      </c>
      <c r="F15" s="20">
        <v>43976</v>
      </c>
      <c r="G15" s="21">
        <v>1</v>
      </c>
      <c r="H15" s="21">
        <v>1</v>
      </c>
      <c r="I15" s="9">
        <v>4</v>
      </c>
    </row>
    <row r="16" spans="1:9" ht="270" x14ac:dyDescent="0.3">
      <c r="A16" s="91" t="s">
        <v>28</v>
      </c>
      <c r="B16" s="29" t="s">
        <v>405</v>
      </c>
      <c r="C16" s="23">
        <v>50000000</v>
      </c>
      <c r="D16" s="25" t="s">
        <v>83</v>
      </c>
      <c r="E16" s="26" t="s">
        <v>422</v>
      </c>
      <c r="F16" s="20">
        <v>43915</v>
      </c>
      <c r="G16" s="21">
        <v>0</v>
      </c>
      <c r="H16" s="21">
        <v>0</v>
      </c>
      <c r="I16" s="9">
        <v>3</v>
      </c>
    </row>
    <row r="17" spans="1:9" ht="180" x14ac:dyDescent="0.3">
      <c r="A17" s="150" t="s">
        <v>380</v>
      </c>
      <c r="B17" s="29" t="s">
        <v>406</v>
      </c>
      <c r="C17" s="23">
        <f>1000*5000</f>
        <v>5000000</v>
      </c>
      <c r="D17" s="22">
        <v>5000</v>
      </c>
      <c r="E17" s="26" t="s">
        <v>407</v>
      </c>
      <c r="F17" s="20">
        <v>43920</v>
      </c>
      <c r="G17" s="21">
        <v>0</v>
      </c>
      <c r="H17" s="21">
        <v>1</v>
      </c>
      <c r="I17" s="9">
        <v>1</v>
      </c>
    </row>
    <row r="18" spans="1:9" ht="150" x14ac:dyDescent="0.3">
      <c r="A18" s="151"/>
      <c r="B18" s="29" t="s">
        <v>381</v>
      </c>
      <c r="C18" s="25" t="s">
        <v>83</v>
      </c>
      <c r="D18" s="25" t="s">
        <v>83</v>
      </c>
      <c r="E18" s="26" t="s">
        <v>382</v>
      </c>
      <c r="F18" s="20">
        <v>43920</v>
      </c>
      <c r="G18" s="21">
        <v>0</v>
      </c>
      <c r="H18" s="21">
        <v>1</v>
      </c>
      <c r="I18" s="9">
        <v>3</v>
      </c>
    </row>
    <row r="19" spans="1:9" ht="90" x14ac:dyDescent="0.3">
      <c r="A19" s="91" t="s">
        <v>397</v>
      </c>
      <c r="B19" s="29" t="s">
        <v>398</v>
      </c>
      <c r="C19" s="25" t="s">
        <v>83</v>
      </c>
      <c r="D19" s="25" t="s">
        <v>83</v>
      </c>
      <c r="E19" s="26" t="s">
        <v>399</v>
      </c>
      <c r="F19" s="20">
        <v>43916</v>
      </c>
      <c r="G19" s="21">
        <v>1</v>
      </c>
      <c r="H19" s="21">
        <v>1</v>
      </c>
      <c r="I19" s="9">
        <v>3</v>
      </c>
    </row>
    <row r="20" spans="1:9" ht="75" x14ac:dyDescent="0.3">
      <c r="A20" s="91" t="s">
        <v>265</v>
      </c>
      <c r="B20" s="29" t="s">
        <v>393</v>
      </c>
      <c r="C20" s="25" t="s">
        <v>83</v>
      </c>
      <c r="D20" s="25" t="s">
        <v>83</v>
      </c>
      <c r="E20" s="26" t="s">
        <v>394</v>
      </c>
      <c r="F20" s="20">
        <v>43916</v>
      </c>
      <c r="G20" s="21">
        <v>1</v>
      </c>
      <c r="H20" s="21">
        <v>1</v>
      </c>
      <c r="I20" s="9">
        <v>1</v>
      </c>
    </row>
    <row r="21" spans="1:9" ht="150" x14ac:dyDescent="0.3">
      <c r="A21" s="91" t="s">
        <v>543</v>
      </c>
      <c r="B21" s="29" t="s">
        <v>395</v>
      </c>
      <c r="C21" s="25" t="s">
        <v>83</v>
      </c>
      <c r="D21" s="25" t="s">
        <v>83</v>
      </c>
      <c r="E21" s="26" t="s">
        <v>396</v>
      </c>
      <c r="F21" s="20">
        <v>43916</v>
      </c>
      <c r="G21" s="21">
        <v>0</v>
      </c>
      <c r="H21" s="21">
        <v>1</v>
      </c>
      <c r="I21" s="9">
        <v>1</v>
      </c>
    </row>
    <row r="23" spans="1:9" ht="17.399999999999999" x14ac:dyDescent="0.3">
      <c r="A23" s="115" t="s">
        <v>1213</v>
      </c>
    </row>
    <row r="24" spans="1:9" ht="17.399999999999999" x14ac:dyDescent="0.3">
      <c r="A24" s="114" t="s">
        <v>1149</v>
      </c>
      <c r="B24" s="41">
        <f>COUNTA(E5:E21)</f>
        <v>17</v>
      </c>
    </row>
    <row r="25" spans="1:9" ht="17.399999999999999" x14ac:dyDescent="0.3">
      <c r="A25" s="112" t="s">
        <v>1231</v>
      </c>
      <c r="B25" s="81">
        <f>SUM(C5:C21)</f>
        <v>311752000</v>
      </c>
    </row>
    <row r="26" spans="1:9" ht="34.799999999999997" x14ac:dyDescent="0.3">
      <c r="A26" s="112" t="s">
        <v>1232</v>
      </c>
      <c r="B26" s="81" t="s">
        <v>83</v>
      </c>
    </row>
  </sheetData>
  <mergeCells count="5">
    <mergeCell ref="A6:A8"/>
    <mergeCell ref="A17:A18"/>
    <mergeCell ref="A9:A13"/>
    <mergeCell ref="C10:C12"/>
    <mergeCell ref="D10:D1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5F269-87A4-7D4C-918C-FD49D71675F4}">
  <dimension ref="A1:I15"/>
  <sheetViews>
    <sheetView zoomScaleNormal="100" workbookViewId="0"/>
  </sheetViews>
  <sheetFormatPr baseColWidth="10" defaultColWidth="10.796875" defaultRowHeight="15.6" x14ac:dyDescent="0.3"/>
  <cols>
    <col min="1" max="1" width="22.69921875" style="1" bestFit="1" customWidth="1"/>
    <col min="2" max="2" width="18.19921875" style="1" customWidth="1"/>
    <col min="3" max="3" width="19.296875" style="1" customWidth="1"/>
    <col min="4" max="4" width="22" style="1" bestFit="1" customWidth="1"/>
    <col min="5" max="6" width="22.69921875" style="1" bestFit="1" customWidth="1"/>
    <col min="7" max="7" width="6.796875" style="1" bestFit="1" customWidth="1"/>
    <col min="8" max="8" width="24.5" style="1" bestFit="1" customWidth="1"/>
    <col min="9" max="9" width="17.19921875" style="1" bestFit="1" customWidth="1"/>
    <col min="10" max="16384" width="10.796875" style="1"/>
  </cols>
  <sheetData>
    <row r="1" spans="1:9" ht="17.399999999999999" x14ac:dyDescent="0.3">
      <c r="A1" s="17" t="s">
        <v>75</v>
      </c>
    </row>
    <row r="2" spans="1:9" x14ac:dyDescent="0.3">
      <c r="A2" s="6" t="s">
        <v>556</v>
      </c>
    </row>
    <row r="4" spans="1:9" ht="17.399999999999999" x14ac:dyDescent="0.3">
      <c r="A4" s="105" t="s">
        <v>11</v>
      </c>
      <c r="B4" s="86" t="s">
        <v>12</v>
      </c>
      <c r="C4" s="90" t="s">
        <v>13</v>
      </c>
      <c r="D4" s="90" t="s">
        <v>82</v>
      </c>
      <c r="E4" s="90" t="s">
        <v>14</v>
      </c>
      <c r="F4" s="90" t="s">
        <v>110</v>
      </c>
      <c r="G4" s="94" t="s">
        <v>40</v>
      </c>
      <c r="H4" s="94" t="s">
        <v>42</v>
      </c>
      <c r="I4" s="94" t="s">
        <v>1217</v>
      </c>
    </row>
    <row r="5" spans="1:9" ht="90" x14ac:dyDescent="0.3">
      <c r="A5" s="91" t="s">
        <v>200</v>
      </c>
      <c r="B5" s="29" t="s">
        <v>280</v>
      </c>
      <c r="C5" s="25" t="s">
        <v>83</v>
      </c>
      <c r="D5" s="25" t="s">
        <v>443</v>
      </c>
      <c r="E5" s="26" t="s">
        <v>444</v>
      </c>
      <c r="F5" s="20">
        <v>43938</v>
      </c>
      <c r="G5" s="21">
        <v>0</v>
      </c>
      <c r="H5" s="21">
        <v>1</v>
      </c>
      <c r="I5" s="9">
        <v>1</v>
      </c>
    </row>
    <row r="6" spans="1:9" ht="210" x14ac:dyDescent="0.3">
      <c r="A6" s="91" t="s">
        <v>241</v>
      </c>
      <c r="B6" s="29" t="s">
        <v>349</v>
      </c>
      <c r="C6" s="25" t="s">
        <v>83</v>
      </c>
      <c r="D6" s="25" t="s">
        <v>448</v>
      </c>
      <c r="E6" s="45" t="s">
        <v>445</v>
      </c>
      <c r="F6" s="20">
        <v>43938</v>
      </c>
      <c r="G6" s="21">
        <v>0</v>
      </c>
      <c r="H6" s="21">
        <v>1</v>
      </c>
      <c r="I6" s="9">
        <v>1</v>
      </c>
    </row>
    <row r="7" spans="1:9" ht="135" x14ac:dyDescent="0.3">
      <c r="A7" s="150" t="s">
        <v>9</v>
      </c>
      <c r="B7" s="29" t="s">
        <v>453</v>
      </c>
      <c r="C7" s="25" t="s">
        <v>83</v>
      </c>
      <c r="D7" s="25" t="s">
        <v>83</v>
      </c>
      <c r="E7" s="45" t="s">
        <v>454</v>
      </c>
      <c r="F7" s="20">
        <v>43911</v>
      </c>
      <c r="G7" s="21">
        <v>0</v>
      </c>
      <c r="H7" s="21">
        <v>0</v>
      </c>
      <c r="I7" s="127">
        <v>3</v>
      </c>
    </row>
    <row r="8" spans="1:9" ht="120" x14ac:dyDescent="0.3">
      <c r="A8" s="151"/>
      <c r="B8" s="29" t="s">
        <v>452</v>
      </c>
      <c r="C8" s="25" t="s">
        <v>83</v>
      </c>
      <c r="D8" s="25" t="s">
        <v>83</v>
      </c>
      <c r="E8" s="45" t="s">
        <v>451</v>
      </c>
      <c r="F8" s="20">
        <v>44013</v>
      </c>
      <c r="G8" s="21">
        <v>0</v>
      </c>
      <c r="H8" s="21">
        <v>0</v>
      </c>
      <c r="I8" s="9">
        <v>1</v>
      </c>
    </row>
    <row r="9" spans="1:9" ht="210" x14ac:dyDescent="0.3">
      <c r="A9" s="91" t="s">
        <v>554</v>
      </c>
      <c r="B9" s="29" t="s">
        <v>449</v>
      </c>
      <c r="C9" s="23">
        <v>320000000</v>
      </c>
      <c r="D9" s="22">
        <v>2500</v>
      </c>
      <c r="E9" s="45" t="s">
        <v>450</v>
      </c>
      <c r="F9" s="20">
        <v>43984</v>
      </c>
      <c r="G9" s="21">
        <v>0</v>
      </c>
      <c r="H9" s="21">
        <v>0</v>
      </c>
      <c r="I9" s="9">
        <v>3</v>
      </c>
    </row>
    <row r="10" spans="1:9" ht="60" x14ac:dyDescent="0.3">
      <c r="A10" s="91" t="s">
        <v>104</v>
      </c>
      <c r="B10" s="29" t="s">
        <v>446</v>
      </c>
      <c r="C10" s="25" t="s">
        <v>83</v>
      </c>
      <c r="D10" s="25" t="s">
        <v>83</v>
      </c>
      <c r="E10" s="45" t="s">
        <v>447</v>
      </c>
      <c r="F10" s="20">
        <v>43924</v>
      </c>
      <c r="G10" s="21">
        <v>1</v>
      </c>
      <c r="H10" s="21">
        <v>0</v>
      </c>
      <c r="I10" s="9">
        <v>4</v>
      </c>
    </row>
    <row r="12" spans="1:9" ht="17.399999999999999" x14ac:dyDescent="0.3">
      <c r="A12" s="115" t="s">
        <v>1213</v>
      </c>
    </row>
    <row r="13" spans="1:9" ht="17.399999999999999" x14ac:dyDescent="0.3">
      <c r="A13" s="114" t="s">
        <v>1149</v>
      </c>
      <c r="B13" s="41">
        <f>COUNTA(E5:E10)</f>
        <v>6</v>
      </c>
    </row>
    <row r="14" spans="1:9" ht="17.399999999999999" x14ac:dyDescent="0.3">
      <c r="A14" s="112" t="s">
        <v>1231</v>
      </c>
      <c r="B14" s="48">
        <f>SUM(C5:C10)</f>
        <v>320000000</v>
      </c>
    </row>
    <row r="15" spans="1:9" ht="34.799999999999997" x14ac:dyDescent="0.3">
      <c r="A15" s="112" t="s">
        <v>1232</v>
      </c>
      <c r="B15" s="48" t="s">
        <v>83</v>
      </c>
    </row>
  </sheetData>
  <mergeCells count="1">
    <mergeCell ref="A7:A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F46D6-71A5-4A6C-8C7F-936104C12420}">
  <dimension ref="A1:L38"/>
  <sheetViews>
    <sheetView zoomScaleNormal="100" workbookViewId="0">
      <selection activeCell="C23" sqref="C23"/>
    </sheetView>
  </sheetViews>
  <sheetFormatPr baseColWidth="10" defaultColWidth="11.19921875" defaultRowHeight="15.6" x14ac:dyDescent="0.3"/>
  <cols>
    <col min="1" max="1" width="23.296875" style="55" bestFit="1" customWidth="1"/>
    <col min="2" max="2" width="18" style="54" customWidth="1"/>
    <col min="3" max="3" width="17.796875" style="57" bestFit="1" customWidth="1"/>
    <col min="4" max="4" width="20.19921875" style="55" bestFit="1" customWidth="1"/>
    <col min="5" max="5" width="28.19921875" style="54" bestFit="1" customWidth="1"/>
    <col min="6" max="6" width="20.796875" style="55" bestFit="1" customWidth="1"/>
    <col min="7" max="7" width="6.69921875" style="55" bestFit="1" customWidth="1"/>
    <col min="8" max="8" width="23.69921875" style="55" bestFit="1" customWidth="1"/>
    <col min="9" max="9" width="17.19921875" style="55" bestFit="1" customWidth="1"/>
    <col min="10" max="10" width="17.796875" style="55" customWidth="1"/>
    <col min="11" max="11" width="8.69921875" style="55" bestFit="1" customWidth="1"/>
    <col min="12" max="12" width="5.796875" style="55" bestFit="1" customWidth="1"/>
    <col min="13" max="16384" width="11.19921875" style="55"/>
  </cols>
  <sheetData>
    <row r="1" spans="1:12" ht="17.399999999999999" x14ac:dyDescent="0.3">
      <c r="A1" s="49" t="s">
        <v>56</v>
      </c>
      <c r="B1" s="50"/>
      <c r="C1" s="51"/>
      <c r="D1" s="52"/>
      <c r="E1" s="53"/>
      <c r="F1" s="54"/>
    </row>
    <row r="2" spans="1:12" x14ac:dyDescent="0.3">
      <c r="A2" s="56" t="s">
        <v>10</v>
      </c>
      <c r="B2" s="50"/>
      <c r="C2" s="51"/>
      <c r="D2" s="52"/>
      <c r="E2" s="53"/>
      <c r="F2" s="54"/>
    </row>
    <row r="3" spans="1:12" x14ac:dyDescent="0.3">
      <c r="B3" s="50"/>
      <c r="C3" s="51"/>
      <c r="D3" s="52"/>
      <c r="E3" s="53"/>
      <c r="F3" s="54"/>
    </row>
    <row r="4" spans="1:12" s="50" customFormat="1" ht="17.399999999999999" x14ac:dyDescent="0.3">
      <c r="A4" s="87" t="s">
        <v>11</v>
      </c>
      <c r="B4" s="87" t="s">
        <v>12</v>
      </c>
      <c r="C4" s="88" t="s">
        <v>13</v>
      </c>
      <c r="D4" s="89" t="s">
        <v>1141</v>
      </c>
      <c r="E4" s="90" t="s">
        <v>14</v>
      </c>
      <c r="F4" s="90" t="s">
        <v>110</v>
      </c>
      <c r="G4" s="87" t="s">
        <v>40</v>
      </c>
      <c r="H4" s="90" t="s">
        <v>570</v>
      </c>
      <c r="I4" s="122" t="s">
        <v>1217</v>
      </c>
      <c r="J4" s="120"/>
      <c r="K4" s="121"/>
      <c r="L4" s="121"/>
    </row>
    <row r="5" spans="1:12" ht="45" x14ac:dyDescent="0.3">
      <c r="A5" s="91" t="s">
        <v>563</v>
      </c>
      <c r="B5" s="46" t="s">
        <v>571</v>
      </c>
      <c r="C5" s="48" t="s">
        <v>83</v>
      </c>
      <c r="D5" s="41">
        <v>78000</v>
      </c>
      <c r="E5" s="47" t="s">
        <v>572</v>
      </c>
      <c r="F5" s="39">
        <v>43920</v>
      </c>
      <c r="G5" s="18">
        <v>1</v>
      </c>
      <c r="H5" s="18">
        <v>0</v>
      </c>
      <c r="I5" s="18">
        <v>1</v>
      </c>
    </row>
    <row r="6" spans="1:12" ht="60" x14ac:dyDescent="0.3">
      <c r="A6" s="91" t="s">
        <v>3</v>
      </c>
      <c r="B6" s="46" t="s">
        <v>573</v>
      </c>
      <c r="C6" s="48">
        <v>74000000</v>
      </c>
      <c r="D6" s="41" t="s">
        <v>83</v>
      </c>
      <c r="E6" s="47" t="s">
        <v>574</v>
      </c>
      <c r="F6" s="39">
        <v>43920</v>
      </c>
      <c r="G6" s="18">
        <v>1</v>
      </c>
      <c r="H6" s="18">
        <v>0</v>
      </c>
      <c r="I6" s="18">
        <v>1</v>
      </c>
    </row>
    <row r="7" spans="1:12" ht="60" x14ac:dyDescent="0.3">
      <c r="A7" s="150" t="s">
        <v>9</v>
      </c>
      <c r="B7" s="154" t="s">
        <v>575</v>
      </c>
      <c r="C7" s="156" t="s">
        <v>83</v>
      </c>
      <c r="D7" s="158" t="s">
        <v>83</v>
      </c>
      <c r="E7" s="47" t="s">
        <v>1234</v>
      </c>
      <c r="F7" s="39">
        <v>43918</v>
      </c>
      <c r="G7" s="18">
        <v>0</v>
      </c>
      <c r="H7" s="18">
        <v>0</v>
      </c>
      <c r="I7" s="18">
        <v>3</v>
      </c>
    </row>
    <row r="8" spans="1:12" ht="75" x14ac:dyDescent="0.3">
      <c r="A8" s="160"/>
      <c r="B8" s="155"/>
      <c r="C8" s="157"/>
      <c r="D8" s="159"/>
      <c r="E8" s="142" t="s">
        <v>1233</v>
      </c>
      <c r="F8" s="39">
        <v>43918</v>
      </c>
      <c r="G8" s="18">
        <v>0</v>
      </c>
      <c r="H8" s="18">
        <v>0</v>
      </c>
      <c r="I8" s="18">
        <v>1</v>
      </c>
    </row>
    <row r="9" spans="1:12" ht="45" x14ac:dyDescent="0.3">
      <c r="A9" s="160"/>
      <c r="B9" s="46" t="s">
        <v>576</v>
      </c>
      <c r="C9" s="48" t="s">
        <v>83</v>
      </c>
      <c r="D9" s="41" t="s">
        <v>83</v>
      </c>
      <c r="E9" s="47" t="s">
        <v>577</v>
      </c>
      <c r="F9" s="39">
        <v>43918</v>
      </c>
      <c r="G9" s="18">
        <v>1</v>
      </c>
      <c r="H9" s="18">
        <v>1</v>
      </c>
      <c r="I9" s="18">
        <v>3</v>
      </c>
    </row>
    <row r="10" spans="1:12" ht="105" x14ac:dyDescent="0.3">
      <c r="A10" s="160"/>
      <c r="B10" s="46" t="s">
        <v>578</v>
      </c>
      <c r="C10" s="48" t="s">
        <v>83</v>
      </c>
      <c r="D10" s="41" t="s">
        <v>83</v>
      </c>
      <c r="E10" s="47" t="s">
        <v>579</v>
      </c>
      <c r="F10" s="39">
        <v>43918</v>
      </c>
      <c r="G10" s="18">
        <v>1</v>
      </c>
      <c r="H10" s="18">
        <v>1</v>
      </c>
      <c r="I10" s="18">
        <v>3</v>
      </c>
    </row>
    <row r="11" spans="1:12" ht="165" x14ac:dyDescent="0.3">
      <c r="A11" s="160"/>
      <c r="B11" s="46" t="s">
        <v>580</v>
      </c>
      <c r="C11" s="48" t="s">
        <v>83</v>
      </c>
      <c r="D11" s="41" t="s">
        <v>83</v>
      </c>
      <c r="E11" s="47" t="s">
        <v>581</v>
      </c>
      <c r="F11" s="39">
        <v>43918</v>
      </c>
      <c r="G11" s="18">
        <v>1</v>
      </c>
      <c r="H11" s="18">
        <v>1</v>
      </c>
      <c r="I11" s="18">
        <v>3</v>
      </c>
    </row>
    <row r="12" spans="1:12" ht="75" x14ac:dyDescent="0.3">
      <c r="A12" s="160"/>
      <c r="B12" s="46" t="s">
        <v>582</v>
      </c>
      <c r="C12" s="48" t="s">
        <v>83</v>
      </c>
      <c r="D12" s="41" t="s">
        <v>83</v>
      </c>
      <c r="E12" s="47" t="s">
        <v>583</v>
      </c>
      <c r="F12" s="39">
        <v>43918</v>
      </c>
      <c r="G12" s="18">
        <v>1</v>
      </c>
      <c r="H12" s="18">
        <v>1</v>
      </c>
      <c r="I12" s="18">
        <v>1</v>
      </c>
    </row>
    <row r="13" spans="1:12" ht="60" x14ac:dyDescent="0.3">
      <c r="A13" s="160"/>
      <c r="B13" s="46" t="s">
        <v>584</v>
      </c>
      <c r="C13" s="48" t="s">
        <v>83</v>
      </c>
      <c r="D13" s="41" t="s">
        <v>83</v>
      </c>
      <c r="E13" s="47" t="s">
        <v>585</v>
      </c>
      <c r="F13" s="39">
        <v>43918</v>
      </c>
      <c r="G13" s="18">
        <v>1</v>
      </c>
      <c r="H13" s="18">
        <v>1</v>
      </c>
      <c r="I13" s="18">
        <v>1</v>
      </c>
    </row>
    <row r="14" spans="1:12" ht="60" x14ac:dyDescent="0.3">
      <c r="A14" s="160"/>
      <c r="B14" s="46" t="s">
        <v>586</v>
      </c>
      <c r="C14" s="48" t="s">
        <v>83</v>
      </c>
      <c r="D14" s="41" t="s">
        <v>83</v>
      </c>
      <c r="E14" s="47" t="s">
        <v>587</v>
      </c>
      <c r="F14" s="39">
        <v>43918</v>
      </c>
      <c r="G14" s="18">
        <v>1</v>
      </c>
      <c r="H14" s="18">
        <v>1</v>
      </c>
      <c r="I14" s="18">
        <v>1</v>
      </c>
    </row>
    <row r="15" spans="1:12" ht="120" x14ac:dyDescent="0.3">
      <c r="A15" s="151"/>
      <c r="B15" s="46" t="s">
        <v>588</v>
      </c>
      <c r="C15" s="48" t="s">
        <v>83</v>
      </c>
      <c r="D15" s="41" t="s">
        <v>83</v>
      </c>
      <c r="E15" s="47" t="s">
        <v>589</v>
      </c>
      <c r="F15" s="39">
        <v>43918</v>
      </c>
      <c r="G15" s="18">
        <v>1</v>
      </c>
      <c r="H15" s="18">
        <v>1</v>
      </c>
      <c r="I15" s="18">
        <v>3</v>
      </c>
    </row>
    <row r="16" spans="1:12" ht="150" x14ac:dyDescent="0.3">
      <c r="A16" s="92" t="s">
        <v>201</v>
      </c>
      <c r="B16" s="46" t="s">
        <v>590</v>
      </c>
      <c r="C16" s="48">
        <v>2000000</v>
      </c>
      <c r="D16" s="41"/>
      <c r="E16" s="47" t="s">
        <v>591</v>
      </c>
      <c r="F16" s="39">
        <v>43918</v>
      </c>
      <c r="G16" s="18">
        <v>0</v>
      </c>
      <c r="H16" s="18">
        <v>0</v>
      </c>
      <c r="I16" s="18">
        <v>3</v>
      </c>
    </row>
    <row r="17" spans="1:9" ht="165" x14ac:dyDescent="0.3">
      <c r="A17" s="93"/>
      <c r="B17" s="46" t="s">
        <v>592</v>
      </c>
      <c r="C17" s="48" t="s">
        <v>83</v>
      </c>
      <c r="D17" s="41" t="s">
        <v>83</v>
      </c>
      <c r="E17" s="47" t="s">
        <v>593</v>
      </c>
      <c r="F17" s="39">
        <v>43918</v>
      </c>
      <c r="G17" s="18">
        <v>1</v>
      </c>
      <c r="H17" s="18">
        <v>0</v>
      </c>
      <c r="I17" s="18">
        <v>3</v>
      </c>
    </row>
    <row r="18" spans="1:9" ht="90" x14ac:dyDescent="0.3">
      <c r="A18" s="93"/>
      <c r="B18" s="46" t="s">
        <v>594</v>
      </c>
      <c r="C18" s="48" t="s">
        <v>83</v>
      </c>
      <c r="D18" s="41" t="s">
        <v>83</v>
      </c>
      <c r="E18" s="47" t="s">
        <v>595</v>
      </c>
      <c r="F18" s="39">
        <v>43918</v>
      </c>
      <c r="G18" s="18">
        <v>1</v>
      </c>
      <c r="H18" s="18">
        <v>0</v>
      </c>
      <c r="I18" s="18">
        <v>3</v>
      </c>
    </row>
    <row r="19" spans="1:9" ht="60" x14ac:dyDescent="0.3">
      <c r="A19" s="93"/>
      <c r="B19" s="46" t="s">
        <v>596</v>
      </c>
      <c r="C19" s="48">
        <v>20000000</v>
      </c>
      <c r="D19" s="41" t="s">
        <v>83</v>
      </c>
      <c r="E19" s="47" t="s">
        <v>597</v>
      </c>
      <c r="F19" s="39">
        <v>43918</v>
      </c>
      <c r="G19" s="18">
        <v>0</v>
      </c>
      <c r="H19" s="18">
        <v>0</v>
      </c>
      <c r="I19" s="18">
        <v>3</v>
      </c>
    </row>
    <row r="20" spans="1:9" ht="75" x14ac:dyDescent="0.3">
      <c r="A20" s="92" t="s">
        <v>415</v>
      </c>
      <c r="B20" s="46" t="s">
        <v>598</v>
      </c>
      <c r="C20" s="48" t="s">
        <v>83</v>
      </c>
      <c r="D20" s="41" t="s">
        <v>83</v>
      </c>
      <c r="E20" s="47" t="s">
        <v>599</v>
      </c>
      <c r="F20" s="39">
        <v>43918</v>
      </c>
      <c r="G20" s="18">
        <v>1</v>
      </c>
      <c r="H20" s="18">
        <v>1</v>
      </c>
      <c r="I20" s="18">
        <v>1</v>
      </c>
    </row>
    <row r="21" spans="1:9" ht="60" x14ac:dyDescent="0.3">
      <c r="A21" s="150" t="s">
        <v>343</v>
      </c>
      <c r="B21" s="46" t="s">
        <v>600</v>
      </c>
      <c r="C21" s="48">
        <v>131432100</v>
      </c>
      <c r="D21" s="41" t="s">
        <v>83</v>
      </c>
      <c r="E21" s="47" t="s">
        <v>601</v>
      </c>
      <c r="F21" s="39">
        <v>43918</v>
      </c>
      <c r="G21" s="18">
        <v>1</v>
      </c>
      <c r="H21" s="18">
        <v>0</v>
      </c>
      <c r="I21" s="18">
        <v>1</v>
      </c>
    </row>
    <row r="22" spans="1:9" ht="120" x14ac:dyDescent="0.3">
      <c r="A22" s="151"/>
      <c r="B22" s="46" t="s">
        <v>602</v>
      </c>
      <c r="C22" s="48">
        <v>32000000</v>
      </c>
      <c r="D22" s="41" t="s">
        <v>83</v>
      </c>
      <c r="E22" s="47" t="s">
        <v>603</v>
      </c>
      <c r="F22" s="39">
        <v>43918</v>
      </c>
      <c r="G22" s="18">
        <v>0</v>
      </c>
      <c r="H22" s="18">
        <v>0</v>
      </c>
      <c r="I22" s="18">
        <v>1</v>
      </c>
    </row>
    <row r="23" spans="1:9" ht="60" x14ac:dyDescent="0.3">
      <c r="A23" s="91" t="s">
        <v>6</v>
      </c>
      <c r="B23" s="46" t="s">
        <v>604</v>
      </c>
      <c r="C23" s="48">
        <v>1000000</v>
      </c>
      <c r="D23" s="41" t="s">
        <v>83</v>
      </c>
      <c r="E23" s="47" t="s">
        <v>605</v>
      </c>
      <c r="F23" s="39">
        <v>43918</v>
      </c>
      <c r="G23" s="18">
        <v>0</v>
      </c>
      <c r="H23" s="18">
        <v>0</v>
      </c>
      <c r="I23" s="18">
        <v>3</v>
      </c>
    </row>
    <row r="24" spans="1:9" ht="60" x14ac:dyDescent="0.3">
      <c r="A24" s="91" t="s">
        <v>41</v>
      </c>
      <c r="B24" s="46" t="s">
        <v>606</v>
      </c>
      <c r="C24" s="48">
        <v>300000000</v>
      </c>
      <c r="D24" s="41" t="s">
        <v>607</v>
      </c>
      <c r="E24" s="47" t="s">
        <v>608</v>
      </c>
      <c r="F24" s="39">
        <v>43937</v>
      </c>
      <c r="G24" s="18">
        <v>1</v>
      </c>
      <c r="H24" s="18">
        <v>1</v>
      </c>
      <c r="I24" s="18">
        <v>1</v>
      </c>
    </row>
    <row r="25" spans="1:9" ht="45" x14ac:dyDescent="0.3">
      <c r="A25" s="150" t="s">
        <v>104</v>
      </c>
      <c r="B25" s="46" t="s">
        <v>609</v>
      </c>
      <c r="C25" s="48" t="s">
        <v>83</v>
      </c>
      <c r="D25" s="41" t="s">
        <v>83</v>
      </c>
      <c r="E25" s="47" t="s">
        <v>610</v>
      </c>
      <c r="F25" s="39">
        <v>43968</v>
      </c>
      <c r="G25" s="18">
        <v>0</v>
      </c>
      <c r="H25" s="18">
        <v>1</v>
      </c>
      <c r="I25" s="18">
        <v>4</v>
      </c>
    </row>
    <row r="26" spans="1:9" ht="60" x14ac:dyDescent="0.3">
      <c r="A26" s="151"/>
      <c r="B26" s="46" t="s">
        <v>611</v>
      </c>
      <c r="C26" s="48" t="s">
        <v>83</v>
      </c>
      <c r="D26" s="41" t="s">
        <v>83</v>
      </c>
      <c r="E26" s="47" t="s">
        <v>612</v>
      </c>
      <c r="F26" s="39">
        <v>43920</v>
      </c>
      <c r="G26" s="18">
        <v>1</v>
      </c>
      <c r="H26" s="18">
        <v>0</v>
      </c>
      <c r="I26" s="18">
        <v>4</v>
      </c>
    </row>
    <row r="27" spans="1:9" ht="120" x14ac:dyDescent="0.3">
      <c r="A27" s="91" t="s">
        <v>4</v>
      </c>
      <c r="B27" s="46" t="s">
        <v>613</v>
      </c>
      <c r="C27" s="48">
        <v>70000000</v>
      </c>
      <c r="D27" s="41">
        <v>14000</v>
      </c>
      <c r="E27" s="47" t="s">
        <v>614</v>
      </c>
      <c r="F27" s="39">
        <v>43918</v>
      </c>
      <c r="G27" s="18">
        <v>0</v>
      </c>
      <c r="H27" s="18">
        <v>1</v>
      </c>
      <c r="I27" s="18">
        <v>1</v>
      </c>
    </row>
    <row r="28" spans="1:9" ht="60" x14ac:dyDescent="0.3">
      <c r="A28" s="91" t="s">
        <v>28</v>
      </c>
      <c r="B28" s="46" t="s">
        <v>615</v>
      </c>
      <c r="C28" s="48">
        <v>20000000</v>
      </c>
      <c r="D28" s="41" t="s">
        <v>83</v>
      </c>
      <c r="E28" s="47" t="s">
        <v>616</v>
      </c>
      <c r="F28" s="39">
        <v>43918</v>
      </c>
      <c r="G28" s="18">
        <v>0</v>
      </c>
      <c r="H28" s="18">
        <v>0</v>
      </c>
      <c r="I28" s="18">
        <v>3</v>
      </c>
    </row>
    <row r="29" spans="1:9" ht="120" x14ac:dyDescent="0.3">
      <c r="A29" s="91" t="s">
        <v>397</v>
      </c>
      <c r="B29" s="46" t="s">
        <v>617</v>
      </c>
      <c r="C29" s="48" t="s">
        <v>83</v>
      </c>
      <c r="D29" s="41" t="s">
        <v>83</v>
      </c>
      <c r="E29" s="47" t="s">
        <v>618</v>
      </c>
      <c r="F29" s="39">
        <v>43918</v>
      </c>
      <c r="G29" s="18">
        <v>1</v>
      </c>
      <c r="H29" s="18">
        <v>1</v>
      </c>
      <c r="I29" s="18">
        <v>3</v>
      </c>
    </row>
    <row r="30" spans="1:9" ht="90" x14ac:dyDescent="0.3">
      <c r="A30" s="150" t="s">
        <v>543</v>
      </c>
      <c r="B30" s="152" t="s">
        <v>619</v>
      </c>
      <c r="C30" s="48" t="s">
        <v>83</v>
      </c>
      <c r="D30" s="41" t="s">
        <v>83</v>
      </c>
      <c r="E30" s="47" t="s">
        <v>620</v>
      </c>
      <c r="F30" s="39">
        <v>43918</v>
      </c>
      <c r="G30" s="18">
        <v>0</v>
      </c>
      <c r="H30" s="18">
        <v>0</v>
      </c>
      <c r="I30" s="18">
        <v>1</v>
      </c>
    </row>
    <row r="31" spans="1:9" ht="45" x14ac:dyDescent="0.3">
      <c r="A31" s="151"/>
      <c r="B31" s="153"/>
      <c r="C31" s="48" t="s">
        <v>83</v>
      </c>
      <c r="D31" s="41" t="s">
        <v>83</v>
      </c>
      <c r="E31" s="47" t="s">
        <v>621</v>
      </c>
      <c r="F31" s="39">
        <v>43918</v>
      </c>
      <c r="G31" s="18">
        <v>0</v>
      </c>
      <c r="H31" s="18">
        <v>0</v>
      </c>
      <c r="I31" s="18">
        <v>1</v>
      </c>
    </row>
    <row r="32" spans="1:9" ht="75" x14ac:dyDescent="0.3">
      <c r="A32" s="91" t="s">
        <v>22</v>
      </c>
      <c r="B32" s="46" t="s">
        <v>622</v>
      </c>
      <c r="C32" s="48">
        <v>18000000</v>
      </c>
      <c r="D32" s="41">
        <v>4500</v>
      </c>
      <c r="E32" s="47" t="s">
        <v>623</v>
      </c>
      <c r="F32" s="39">
        <v>43939</v>
      </c>
      <c r="G32" s="18">
        <v>0</v>
      </c>
      <c r="H32" s="18">
        <v>0</v>
      </c>
      <c r="I32" s="18">
        <v>1</v>
      </c>
    </row>
    <row r="34" spans="1:3" ht="17.399999999999999" x14ac:dyDescent="0.3">
      <c r="A34" s="115" t="s">
        <v>1212</v>
      </c>
      <c r="B34" s="55"/>
    </row>
    <row r="35" spans="1:3" ht="17.399999999999999" x14ac:dyDescent="0.3">
      <c r="A35" s="86" t="s">
        <v>1149</v>
      </c>
      <c r="B35" s="41">
        <f>COUNTA(E5:E32)</f>
        <v>28</v>
      </c>
      <c r="C35" s="55"/>
    </row>
    <row r="36" spans="1:3" ht="17.399999999999999" x14ac:dyDescent="0.3">
      <c r="A36" s="112" t="s">
        <v>1231</v>
      </c>
      <c r="B36" s="81">
        <v>845432100</v>
      </c>
    </row>
    <row r="37" spans="1:3" ht="34.799999999999997" x14ac:dyDescent="0.3">
      <c r="A37" s="86" t="s">
        <v>1232</v>
      </c>
      <c r="B37" s="81">
        <v>1000800000</v>
      </c>
    </row>
    <row r="38" spans="1:3" ht="17.399999999999999" x14ac:dyDescent="0.3">
      <c r="A38" s="148"/>
      <c r="B38" s="149"/>
    </row>
  </sheetData>
  <mergeCells count="8">
    <mergeCell ref="A30:A31"/>
    <mergeCell ref="B30:B31"/>
    <mergeCell ref="B7:B8"/>
    <mergeCell ref="C7:C8"/>
    <mergeCell ref="D7:D8"/>
    <mergeCell ref="A7:A15"/>
    <mergeCell ref="A21:A22"/>
    <mergeCell ref="A25:A2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CDC4F-26AA-034F-A40E-66741F364710}">
  <dimension ref="A1:I22"/>
  <sheetViews>
    <sheetView zoomScaleNormal="100" workbookViewId="0"/>
  </sheetViews>
  <sheetFormatPr baseColWidth="10" defaultColWidth="10.796875" defaultRowHeight="15.6" x14ac:dyDescent="0.3"/>
  <cols>
    <col min="1" max="1" width="22.69921875" style="1" bestFit="1" customWidth="1"/>
    <col min="2" max="2" width="18.5" style="1" customWidth="1"/>
    <col min="3" max="3" width="19.296875" style="1" customWidth="1"/>
    <col min="4" max="4" width="21.796875" style="1" bestFit="1" customWidth="1"/>
    <col min="5" max="5" width="25" style="1" bestFit="1" customWidth="1"/>
    <col min="6" max="6" width="22.69921875" style="1" customWidth="1"/>
    <col min="7" max="7" width="6.69921875" style="1" bestFit="1" customWidth="1"/>
    <col min="8" max="8" width="24.296875" style="1" bestFit="1" customWidth="1"/>
    <col min="9" max="9" width="17.19921875" style="1" bestFit="1" customWidth="1"/>
    <col min="10" max="16384" width="10.796875" style="1"/>
  </cols>
  <sheetData>
    <row r="1" spans="1:9" ht="17.399999999999999" x14ac:dyDescent="0.3">
      <c r="A1" s="17" t="s">
        <v>76</v>
      </c>
    </row>
    <row r="2" spans="1:9" x14ac:dyDescent="0.3">
      <c r="A2" s="6" t="s">
        <v>556</v>
      </c>
    </row>
    <row r="4" spans="1:9" ht="17.399999999999999" x14ac:dyDescent="0.3">
      <c r="A4" s="94" t="s">
        <v>11</v>
      </c>
      <c r="B4" s="87" t="s">
        <v>12</v>
      </c>
      <c r="C4" s="90" t="s">
        <v>13</v>
      </c>
      <c r="D4" s="90" t="s">
        <v>82</v>
      </c>
      <c r="E4" s="90" t="s">
        <v>14</v>
      </c>
      <c r="F4" s="90" t="s">
        <v>110</v>
      </c>
      <c r="G4" s="94" t="s">
        <v>40</v>
      </c>
      <c r="H4" s="94" t="s">
        <v>42</v>
      </c>
      <c r="I4" s="94" t="s">
        <v>1217</v>
      </c>
    </row>
    <row r="5" spans="1:9" ht="165" x14ac:dyDescent="0.3">
      <c r="A5" s="91" t="s">
        <v>51</v>
      </c>
      <c r="B5" s="29" t="s">
        <v>455</v>
      </c>
      <c r="C5" s="25" t="s">
        <v>83</v>
      </c>
      <c r="D5" s="25" t="s">
        <v>456</v>
      </c>
      <c r="E5" s="26" t="s">
        <v>457</v>
      </c>
      <c r="F5" s="20">
        <v>43924</v>
      </c>
      <c r="G5" s="21">
        <v>0</v>
      </c>
      <c r="H5" s="21">
        <v>1</v>
      </c>
      <c r="I5" s="9">
        <v>1</v>
      </c>
    </row>
    <row r="6" spans="1:9" ht="105" x14ac:dyDescent="0.3">
      <c r="A6" s="150" t="s">
        <v>200</v>
      </c>
      <c r="B6" s="29" t="s">
        <v>280</v>
      </c>
      <c r="C6" s="25" t="s">
        <v>83</v>
      </c>
      <c r="D6" s="25" t="s">
        <v>466</v>
      </c>
      <c r="E6" s="26" t="s">
        <v>467</v>
      </c>
      <c r="F6" s="20">
        <v>43938</v>
      </c>
      <c r="G6" s="21">
        <v>0</v>
      </c>
      <c r="H6" s="21">
        <v>0</v>
      </c>
      <c r="I6" s="9">
        <v>1</v>
      </c>
    </row>
    <row r="7" spans="1:9" ht="105" x14ac:dyDescent="0.3">
      <c r="A7" s="151"/>
      <c r="B7" s="29" t="s">
        <v>120</v>
      </c>
      <c r="C7" s="25" t="s">
        <v>83</v>
      </c>
      <c r="D7" s="25" t="s">
        <v>481</v>
      </c>
      <c r="E7" s="26" t="s">
        <v>471</v>
      </c>
      <c r="F7" s="20">
        <v>43911</v>
      </c>
      <c r="G7" s="21">
        <v>0</v>
      </c>
      <c r="H7" s="21">
        <v>0</v>
      </c>
      <c r="I7" s="9">
        <v>1</v>
      </c>
    </row>
    <row r="8" spans="1:9" ht="90" x14ac:dyDescent="0.3">
      <c r="A8" s="91" t="s">
        <v>2</v>
      </c>
      <c r="B8" s="29" t="s">
        <v>480</v>
      </c>
      <c r="C8" s="23">
        <v>60000000</v>
      </c>
      <c r="D8" s="22">
        <v>20000</v>
      </c>
      <c r="E8" s="26" t="s">
        <v>465</v>
      </c>
      <c r="F8" s="20">
        <v>43924</v>
      </c>
      <c r="G8" s="21">
        <v>0</v>
      </c>
      <c r="H8" s="21">
        <v>1</v>
      </c>
      <c r="I8" s="9">
        <v>2</v>
      </c>
    </row>
    <row r="9" spans="1:9" ht="90" x14ac:dyDescent="0.3">
      <c r="A9" s="150" t="s">
        <v>9</v>
      </c>
      <c r="B9" s="33" t="s">
        <v>476</v>
      </c>
      <c r="C9" s="25" t="s">
        <v>83</v>
      </c>
      <c r="D9" s="25" t="s">
        <v>83</v>
      </c>
      <c r="E9" s="26" t="s">
        <v>477</v>
      </c>
      <c r="F9" s="20">
        <v>43937</v>
      </c>
      <c r="G9" s="21">
        <v>0</v>
      </c>
      <c r="H9" s="21">
        <v>0</v>
      </c>
      <c r="I9" s="9">
        <v>1</v>
      </c>
    </row>
    <row r="10" spans="1:9" ht="90" x14ac:dyDescent="0.3">
      <c r="A10" s="160"/>
      <c r="B10" s="33" t="s">
        <v>478</v>
      </c>
      <c r="C10" s="25" t="s">
        <v>83</v>
      </c>
      <c r="D10" s="25" t="s">
        <v>83</v>
      </c>
      <c r="E10" s="26" t="s">
        <v>479</v>
      </c>
      <c r="F10" s="20">
        <v>43937</v>
      </c>
      <c r="G10" s="21">
        <v>0</v>
      </c>
      <c r="H10" s="21">
        <v>0</v>
      </c>
      <c r="I10" s="9">
        <v>1</v>
      </c>
    </row>
    <row r="11" spans="1:9" ht="135" x14ac:dyDescent="0.3">
      <c r="A11" s="151"/>
      <c r="B11" s="33" t="s">
        <v>474</v>
      </c>
      <c r="C11" s="25" t="s">
        <v>83</v>
      </c>
      <c r="D11" s="25" t="s">
        <v>83</v>
      </c>
      <c r="E11" s="26" t="s">
        <v>475</v>
      </c>
      <c r="F11" s="20">
        <v>43937</v>
      </c>
      <c r="G11" s="21">
        <v>0</v>
      </c>
      <c r="H11" s="21">
        <v>0</v>
      </c>
      <c r="I11" s="9">
        <v>1</v>
      </c>
    </row>
    <row r="12" spans="1:9" ht="210" x14ac:dyDescent="0.3">
      <c r="A12" s="150" t="s">
        <v>554</v>
      </c>
      <c r="B12" s="29" t="s">
        <v>470</v>
      </c>
      <c r="C12" s="25" t="s">
        <v>83</v>
      </c>
      <c r="D12" s="25" t="s">
        <v>83</v>
      </c>
      <c r="E12" s="27" t="s">
        <v>535</v>
      </c>
      <c r="F12" s="20">
        <v>43942</v>
      </c>
      <c r="G12" s="21">
        <v>1</v>
      </c>
      <c r="H12" s="21">
        <v>1</v>
      </c>
      <c r="I12" s="9">
        <v>3</v>
      </c>
    </row>
    <row r="13" spans="1:9" ht="150" x14ac:dyDescent="0.3">
      <c r="A13" s="160"/>
      <c r="B13" s="29" t="s">
        <v>458</v>
      </c>
      <c r="C13" s="25" t="s">
        <v>83</v>
      </c>
      <c r="D13" s="25" t="s">
        <v>83</v>
      </c>
      <c r="E13" s="26" t="s">
        <v>460</v>
      </c>
      <c r="F13" s="20">
        <v>43924</v>
      </c>
      <c r="G13" s="21">
        <v>0</v>
      </c>
      <c r="H13" s="21">
        <v>1</v>
      </c>
      <c r="I13" s="9">
        <v>3</v>
      </c>
    </row>
    <row r="14" spans="1:9" ht="171" customHeight="1" x14ac:dyDescent="0.3">
      <c r="A14" s="160"/>
      <c r="B14" s="29" t="s">
        <v>459</v>
      </c>
      <c r="C14" s="25" t="s">
        <v>83</v>
      </c>
      <c r="D14" s="25" t="s">
        <v>83</v>
      </c>
      <c r="E14" s="26" t="s">
        <v>460</v>
      </c>
      <c r="F14" s="20">
        <v>43924</v>
      </c>
      <c r="G14" s="21">
        <v>0</v>
      </c>
      <c r="H14" s="21">
        <v>1</v>
      </c>
      <c r="I14" s="9">
        <v>3</v>
      </c>
    </row>
    <row r="15" spans="1:9" ht="135" x14ac:dyDescent="0.3">
      <c r="A15" s="151"/>
      <c r="B15" s="29" t="s">
        <v>461</v>
      </c>
      <c r="C15" s="23">
        <v>500000000</v>
      </c>
      <c r="D15" s="25" t="s">
        <v>464</v>
      </c>
      <c r="E15" s="26" t="s">
        <v>463</v>
      </c>
      <c r="F15" s="20" t="s">
        <v>462</v>
      </c>
      <c r="G15" s="21">
        <v>0</v>
      </c>
      <c r="H15" s="21">
        <v>1</v>
      </c>
      <c r="I15" s="9">
        <v>3</v>
      </c>
    </row>
    <row r="16" spans="1:9" ht="165" x14ac:dyDescent="0.3">
      <c r="A16" s="91" t="s">
        <v>562</v>
      </c>
      <c r="B16" s="29" t="s">
        <v>468</v>
      </c>
      <c r="C16" s="25" t="s">
        <v>83</v>
      </c>
      <c r="D16" s="25" t="s">
        <v>83</v>
      </c>
      <c r="E16" s="27" t="s">
        <v>469</v>
      </c>
      <c r="F16" s="20">
        <v>43924</v>
      </c>
      <c r="G16" s="21">
        <v>0</v>
      </c>
      <c r="H16" s="21">
        <v>1</v>
      </c>
      <c r="I16" s="9">
        <v>3</v>
      </c>
    </row>
    <row r="17" spans="1:9" ht="60" x14ac:dyDescent="0.3">
      <c r="A17" s="91" t="s">
        <v>104</v>
      </c>
      <c r="B17" s="29" t="s">
        <v>472</v>
      </c>
      <c r="C17" s="25" t="s">
        <v>83</v>
      </c>
      <c r="D17" s="25" t="s">
        <v>83</v>
      </c>
      <c r="E17" s="26" t="s">
        <v>473</v>
      </c>
      <c r="F17" s="20">
        <v>43921</v>
      </c>
      <c r="G17" s="21">
        <v>0</v>
      </c>
      <c r="H17" s="21">
        <v>1</v>
      </c>
      <c r="I17" s="9">
        <v>4</v>
      </c>
    </row>
    <row r="19" spans="1:9" ht="17.399999999999999" x14ac:dyDescent="0.3">
      <c r="A19" s="115" t="s">
        <v>1213</v>
      </c>
    </row>
    <row r="20" spans="1:9" ht="17.399999999999999" x14ac:dyDescent="0.3">
      <c r="A20" s="114" t="s">
        <v>1149</v>
      </c>
      <c r="B20" s="41">
        <f>COUNTA(E5:E17)</f>
        <v>13</v>
      </c>
    </row>
    <row r="21" spans="1:9" ht="17.399999999999999" x14ac:dyDescent="0.3">
      <c r="A21" s="112" t="s">
        <v>1231</v>
      </c>
      <c r="B21" s="48">
        <f>SUM(C5:C17)</f>
        <v>560000000</v>
      </c>
    </row>
    <row r="22" spans="1:9" ht="34.799999999999997" x14ac:dyDescent="0.3">
      <c r="A22" s="112" t="s">
        <v>1232</v>
      </c>
      <c r="B22" s="48" t="s">
        <v>83</v>
      </c>
    </row>
  </sheetData>
  <mergeCells count="3">
    <mergeCell ref="A6:A7"/>
    <mergeCell ref="A9:A11"/>
    <mergeCell ref="A12:A1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3F155-E451-554D-8F87-7BC3A4B9E127}">
  <dimension ref="A1:I29"/>
  <sheetViews>
    <sheetView zoomScaleNormal="100" workbookViewId="0"/>
  </sheetViews>
  <sheetFormatPr baseColWidth="10" defaultColWidth="10.796875" defaultRowHeight="15.6" x14ac:dyDescent="0.3"/>
  <cols>
    <col min="1" max="1" width="22.5" style="1" bestFit="1" customWidth="1"/>
    <col min="2" max="2" width="22.796875" style="1" bestFit="1" customWidth="1"/>
    <col min="3" max="3" width="18.19921875" style="1" customWidth="1"/>
    <col min="4" max="4" width="21.796875" style="1" bestFit="1" customWidth="1"/>
    <col min="5" max="5" width="22.69921875" style="1" customWidth="1"/>
    <col min="6" max="6" width="22.69921875" style="1" bestFit="1" customWidth="1"/>
    <col min="7" max="7" width="6.69921875" style="1" bestFit="1" customWidth="1"/>
    <col min="8" max="8" width="24.296875" style="1" bestFit="1" customWidth="1"/>
    <col min="9" max="9" width="17.19921875" style="1" bestFit="1" customWidth="1"/>
    <col min="10" max="16384" width="10.796875" style="1"/>
  </cols>
  <sheetData>
    <row r="1" spans="1:9" ht="17.399999999999999" x14ac:dyDescent="0.3">
      <c r="A1" s="17" t="s">
        <v>77</v>
      </c>
    </row>
    <row r="2" spans="1:9" x14ac:dyDescent="0.3">
      <c r="A2" s="6" t="s">
        <v>556</v>
      </c>
    </row>
    <row r="4" spans="1:9" ht="17.399999999999999" x14ac:dyDescent="0.3">
      <c r="A4" s="105" t="s">
        <v>11</v>
      </c>
      <c r="B4" s="86" t="s">
        <v>12</v>
      </c>
      <c r="C4" s="103" t="s">
        <v>13</v>
      </c>
      <c r="D4" s="103" t="s">
        <v>82</v>
      </c>
      <c r="E4" s="103" t="s">
        <v>14</v>
      </c>
      <c r="F4" s="103" t="s">
        <v>110</v>
      </c>
      <c r="G4" s="97" t="s">
        <v>40</v>
      </c>
      <c r="H4" s="97" t="s">
        <v>42</v>
      </c>
      <c r="I4" s="97" t="s">
        <v>1217</v>
      </c>
    </row>
    <row r="5" spans="1:9" ht="90" x14ac:dyDescent="0.3">
      <c r="A5" s="91" t="s">
        <v>200</v>
      </c>
      <c r="B5" s="29" t="s">
        <v>482</v>
      </c>
      <c r="C5" s="26" t="s">
        <v>83</v>
      </c>
      <c r="D5" s="26" t="s">
        <v>83</v>
      </c>
      <c r="E5" s="26" t="s">
        <v>483</v>
      </c>
      <c r="F5" s="39">
        <v>43936</v>
      </c>
      <c r="G5" s="21">
        <v>0</v>
      </c>
      <c r="H5" s="21">
        <v>0</v>
      </c>
      <c r="I5" s="9">
        <v>1</v>
      </c>
    </row>
    <row r="6" spans="1:9" ht="120" x14ac:dyDescent="0.3">
      <c r="A6" s="91" t="s">
        <v>278</v>
      </c>
      <c r="B6" s="33" t="s">
        <v>539</v>
      </c>
      <c r="C6" s="40">
        <v>60000000</v>
      </c>
      <c r="D6" s="26" t="s">
        <v>83</v>
      </c>
      <c r="E6" s="26" t="s">
        <v>540</v>
      </c>
      <c r="F6" s="39">
        <v>43928</v>
      </c>
      <c r="G6" s="21">
        <v>0</v>
      </c>
      <c r="H6" s="21">
        <v>0</v>
      </c>
      <c r="I6" s="9">
        <v>2</v>
      </c>
    </row>
    <row r="7" spans="1:9" ht="60" x14ac:dyDescent="0.3">
      <c r="A7" s="168" t="s">
        <v>9</v>
      </c>
      <c r="B7" s="29" t="s">
        <v>509</v>
      </c>
      <c r="C7" s="26" t="s">
        <v>83</v>
      </c>
      <c r="D7" s="26" t="s">
        <v>83</v>
      </c>
      <c r="E7" s="26" t="s">
        <v>512</v>
      </c>
      <c r="F7" s="39">
        <v>43999</v>
      </c>
      <c r="G7" s="21">
        <v>0</v>
      </c>
      <c r="H7" s="21">
        <v>0</v>
      </c>
      <c r="I7" s="9">
        <v>3</v>
      </c>
    </row>
    <row r="8" spans="1:9" ht="90" x14ac:dyDescent="0.3">
      <c r="A8" s="168"/>
      <c r="B8" s="29" t="s">
        <v>511</v>
      </c>
      <c r="C8" s="26" t="s">
        <v>83</v>
      </c>
      <c r="D8" s="26" t="s">
        <v>83</v>
      </c>
      <c r="E8" s="26" t="s">
        <v>513</v>
      </c>
      <c r="F8" s="39">
        <v>43999</v>
      </c>
      <c r="G8" s="21">
        <v>0</v>
      </c>
      <c r="H8" s="21">
        <v>0</v>
      </c>
      <c r="I8" s="9">
        <v>1</v>
      </c>
    </row>
    <row r="9" spans="1:9" ht="75" x14ac:dyDescent="0.3">
      <c r="A9" s="168"/>
      <c r="B9" s="29" t="s">
        <v>510</v>
      </c>
      <c r="C9" s="26" t="s">
        <v>83</v>
      </c>
      <c r="D9" s="26" t="s">
        <v>83</v>
      </c>
      <c r="E9" s="26" t="s">
        <v>514</v>
      </c>
      <c r="F9" s="39">
        <v>43999</v>
      </c>
      <c r="G9" s="21">
        <v>0</v>
      </c>
      <c r="H9" s="21">
        <v>0</v>
      </c>
      <c r="I9" s="9">
        <v>3</v>
      </c>
    </row>
    <row r="10" spans="1:9" ht="105" x14ac:dyDescent="0.3">
      <c r="A10" s="168"/>
      <c r="B10" s="29" t="s">
        <v>492</v>
      </c>
      <c r="C10" s="26" t="s">
        <v>83</v>
      </c>
      <c r="D10" s="26" t="s">
        <v>83</v>
      </c>
      <c r="E10" s="26" t="s">
        <v>508</v>
      </c>
      <c r="F10" s="39">
        <v>43942</v>
      </c>
      <c r="G10" s="21">
        <v>1</v>
      </c>
      <c r="H10" s="21">
        <v>1</v>
      </c>
      <c r="I10" s="9">
        <v>3</v>
      </c>
    </row>
    <row r="11" spans="1:9" ht="135" x14ac:dyDescent="0.3">
      <c r="A11" s="168" t="s">
        <v>554</v>
      </c>
      <c r="B11" s="29" t="s">
        <v>502</v>
      </c>
      <c r="C11" s="182">
        <v>50000000</v>
      </c>
      <c r="D11" s="192" t="s">
        <v>485</v>
      </c>
      <c r="E11" s="26" t="s">
        <v>536</v>
      </c>
      <c r="F11" s="39">
        <v>43942</v>
      </c>
      <c r="G11" s="21">
        <v>1</v>
      </c>
      <c r="H11" s="21">
        <v>0</v>
      </c>
      <c r="I11" s="9">
        <v>3</v>
      </c>
    </row>
    <row r="12" spans="1:9" ht="150" x14ac:dyDescent="0.3">
      <c r="A12" s="168"/>
      <c r="B12" s="29" t="s">
        <v>501</v>
      </c>
      <c r="C12" s="182"/>
      <c r="D12" s="192"/>
      <c r="E12" s="26" t="s">
        <v>486</v>
      </c>
      <c r="F12" s="39">
        <v>43942</v>
      </c>
      <c r="G12" s="21">
        <v>1</v>
      </c>
      <c r="H12" s="21">
        <v>0</v>
      </c>
      <c r="I12" s="9">
        <v>3</v>
      </c>
    </row>
    <row r="13" spans="1:9" ht="150" x14ac:dyDescent="0.3">
      <c r="A13" s="168"/>
      <c r="B13" s="29" t="s">
        <v>503</v>
      </c>
      <c r="C13" s="182"/>
      <c r="D13" s="192"/>
      <c r="E13" s="26" t="s">
        <v>487</v>
      </c>
      <c r="F13" s="39">
        <v>43942</v>
      </c>
      <c r="G13" s="21">
        <v>1</v>
      </c>
      <c r="H13" s="21">
        <v>0</v>
      </c>
      <c r="I13" s="9">
        <v>3</v>
      </c>
    </row>
    <row r="14" spans="1:9" ht="75" x14ac:dyDescent="0.3">
      <c r="A14" s="168"/>
      <c r="B14" s="33" t="s">
        <v>488</v>
      </c>
      <c r="C14" s="26" t="s">
        <v>83</v>
      </c>
      <c r="D14" s="26" t="s">
        <v>83</v>
      </c>
      <c r="E14" s="27" t="s">
        <v>489</v>
      </c>
      <c r="F14" s="39">
        <v>43942</v>
      </c>
      <c r="G14" s="21">
        <v>1</v>
      </c>
      <c r="H14" s="21">
        <v>0</v>
      </c>
      <c r="I14" s="9">
        <v>3</v>
      </c>
    </row>
    <row r="15" spans="1:9" ht="120" x14ac:dyDescent="0.3">
      <c r="A15" s="168"/>
      <c r="B15" s="33" t="s">
        <v>490</v>
      </c>
      <c r="C15" s="40">
        <v>200000000</v>
      </c>
      <c r="D15" s="26" t="s">
        <v>83</v>
      </c>
      <c r="E15" s="27" t="s">
        <v>491</v>
      </c>
      <c r="F15" s="39">
        <v>43942</v>
      </c>
      <c r="G15" s="21">
        <v>1</v>
      </c>
      <c r="H15" s="21">
        <v>0</v>
      </c>
      <c r="I15" s="9">
        <v>3</v>
      </c>
    </row>
    <row r="16" spans="1:9" ht="120" x14ac:dyDescent="0.3">
      <c r="A16" s="91" t="s">
        <v>6</v>
      </c>
      <c r="B16" s="33" t="s">
        <v>494</v>
      </c>
      <c r="C16" s="40">
        <v>140000000</v>
      </c>
      <c r="D16" s="41">
        <v>26000</v>
      </c>
      <c r="E16" s="27" t="s">
        <v>495</v>
      </c>
      <c r="F16" s="39">
        <v>43928</v>
      </c>
      <c r="G16" s="21">
        <v>1</v>
      </c>
      <c r="H16" s="21">
        <v>1</v>
      </c>
      <c r="I16" s="9">
        <v>1</v>
      </c>
    </row>
    <row r="17" spans="1:9" ht="165" x14ac:dyDescent="0.3">
      <c r="A17" s="91" t="s">
        <v>537</v>
      </c>
      <c r="B17" s="33" t="s">
        <v>504</v>
      </c>
      <c r="C17" s="40">
        <v>10000000</v>
      </c>
      <c r="D17" s="41" t="s">
        <v>83</v>
      </c>
      <c r="E17" s="27" t="s">
        <v>506</v>
      </c>
      <c r="F17" s="39">
        <v>43928</v>
      </c>
      <c r="G17" s="21">
        <v>1</v>
      </c>
      <c r="H17" s="21">
        <v>1</v>
      </c>
      <c r="I17" s="9">
        <v>2</v>
      </c>
    </row>
    <row r="18" spans="1:9" ht="135" x14ac:dyDescent="0.3">
      <c r="A18" s="91" t="s">
        <v>28</v>
      </c>
      <c r="B18" s="33" t="s">
        <v>280</v>
      </c>
      <c r="C18" s="40">
        <v>15000000</v>
      </c>
      <c r="D18" s="41">
        <v>25000</v>
      </c>
      <c r="E18" s="27" t="s">
        <v>493</v>
      </c>
      <c r="F18" s="39">
        <v>43942</v>
      </c>
      <c r="G18" s="21">
        <v>1</v>
      </c>
      <c r="H18" s="21">
        <v>0</v>
      </c>
      <c r="I18" s="9">
        <v>1</v>
      </c>
    </row>
    <row r="19" spans="1:9" ht="105" x14ac:dyDescent="0.3">
      <c r="A19" s="91" t="s">
        <v>214</v>
      </c>
      <c r="B19" s="33" t="s">
        <v>496</v>
      </c>
      <c r="C19" s="26" t="s">
        <v>83</v>
      </c>
      <c r="D19" s="26" t="s">
        <v>83</v>
      </c>
      <c r="E19" s="27" t="s">
        <v>497</v>
      </c>
      <c r="F19" s="39">
        <v>43942</v>
      </c>
      <c r="G19" s="21">
        <v>1</v>
      </c>
      <c r="H19" s="21">
        <v>0</v>
      </c>
      <c r="I19" s="9">
        <v>3</v>
      </c>
    </row>
    <row r="20" spans="1:9" ht="105" x14ac:dyDescent="0.3">
      <c r="A20" s="91" t="s">
        <v>538</v>
      </c>
      <c r="B20" s="33" t="s">
        <v>484</v>
      </c>
      <c r="C20" s="40">
        <v>50000000</v>
      </c>
      <c r="D20" s="41" t="s">
        <v>83</v>
      </c>
      <c r="E20" s="27" t="s">
        <v>505</v>
      </c>
      <c r="F20" s="39">
        <v>43928</v>
      </c>
      <c r="G20" s="21">
        <v>0</v>
      </c>
      <c r="H20" s="21">
        <v>0</v>
      </c>
      <c r="I20" s="9">
        <v>2</v>
      </c>
    </row>
    <row r="21" spans="1:9" ht="105" x14ac:dyDescent="0.3">
      <c r="A21" s="150" t="s">
        <v>265</v>
      </c>
      <c r="B21" s="33" t="s">
        <v>498</v>
      </c>
      <c r="C21" s="40">
        <v>10000000</v>
      </c>
      <c r="D21" s="26" t="s">
        <v>83</v>
      </c>
      <c r="E21" s="27" t="s">
        <v>499</v>
      </c>
      <c r="F21" s="39">
        <v>43942</v>
      </c>
      <c r="G21" s="21">
        <v>1</v>
      </c>
      <c r="H21" s="21">
        <v>0</v>
      </c>
      <c r="I21" s="9">
        <v>1</v>
      </c>
    </row>
    <row r="22" spans="1:9" ht="45" x14ac:dyDescent="0.3">
      <c r="A22" s="151"/>
      <c r="B22" s="33" t="s">
        <v>500</v>
      </c>
      <c r="C22" s="26" t="s">
        <v>83</v>
      </c>
      <c r="D22" s="26" t="s">
        <v>83</v>
      </c>
      <c r="E22" s="27" t="s">
        <v>507</v>
      </c>
      <c r="F22" s="39">
        <v>43942</v>
      </c>
      <c r="G22" s="21">
        <v>1</v>
      </c>
      <c r="H22" s="21">
        <v>1</v>
      </c>
      <c r="I22" s="9">
        <v>3</v>
      </c>
    </row>
    <row r="23" spans="1:9" ht="90" x14ac:dyDescent="0.3">
      <c r="A23" s="150" t="s">
        <v>22</v>
      </c>
      <c r="B23" s="29" t="s">
        <v>516</v>
      </c>
      <c r="C23" s="26" t="s">
        <v>83</v>
      </c>
      <c r="D23" s="26" t="s">
        <v>83</v>
      </c>
      <c r="E23" s="26" t="s">
        <v>515</v>
      </c>
      <c r="F23" s="39">
        <v>43999</v>
      </c>
      <c r="G23" s="21">
        <v>0</v>
      </c>
      <c r="H23" s="21">
        <v>0</v>
      </c>
      <c r="I23" s="9">
        <v>1</v>
      </c>
    </row>
    <row r="24" spans="1:9" ht="105" x14ac:dyDescent="0.3">
      <c r="A24" s="151"/>
      <c r="B24" s="33" t="s">
        <v>518</v>
      </c>
      <c r="C24" s="26" t="s">
        <v>83</v>
      </c>
      <c r="D24" s="26" t="s">
        <v>83</v>
      </c>
      <c r="E24" s="27" t="s">
        <v>517</v>
      </c>
      <c r="F24" s="39">
        <v>43999</v>
      </c>
      <c r="G24" s="21">
        <v>0</v>
      </c>
      <c r="H24" s="21">
        <v>0</v>
      </c>
      <c r="I24" s="9">
        <v>1</v>
      </c>
    </row>
    <row r="26" spans="1:9" ht="17.399999999999999" x14ac:dyDescent="0.3">
      <c r="A26" s="115" t="s">
        <v>1213</v>
      </c>
    </row>
    <row r="27" spans="1:9" ht="17.399999999999999" x14ac:dyDescent="0.3">
      <c r="A27" s="114" t="s">
        <v>1149</v>
      </c>
      <c r="B27" s="41">
        <f>COUNTA(E5:E24)</f>
        <v>20</v>
      </c>
    </row>
    <row r="28" spans="1:9" ht="17.399999999999999" x14ac:dyDescent="0.3">
      <c r="A28" s="112" t="s">
        <v>1231</v>
      </c>
      <c r="B28" s="48">
        <f>SUM(C7:C24)-(C20+C21)</f>
        <v>415000000</v>
      </c>
    </row>
    <row r="29" spans="1:9" ht="34.799999999999997" x14ac:dyDescent="0.3">
      <c r="A29" s="112" t="s">
        <v>1232</v>
      </c>
      <c r="B29" s="48">
        <v>475000000</v>
      </c>
    </row>
  </sheetData>
  <mergeCells count="6">
    <mergeCell ref="A7:A10"/>
    <mergeCell ref="A21:A22"/>
    <mergeCell ref="A23:A24"/>
    <mergeCell ref="C11:C13"/>
    <mergeCell ref="D11:D13"/>
    <mergeCell ref="A11:A1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6E16C-D311-B244-BA72-76740088255C}">
  <dimension ref="A1:I17"/>
  <sheetViews>
    <sheetView zoomScaleNormal="100" workbookViewId="0"/>
  </sheetViews>
  <sheetFormatPr baseColWidth="10" defaultColWidth="10.796875" defaultRowHeight="15.6" x14ac:dyDescent="0.3"/>
  <cols>
    <col min="1" max="1" width="22.69921875" style="1" bestFit="1" customWidth="1"/>
    <col min="2" max="3" width="17.796875" style="1" customWidth="1"/>
    <col min="4" max="4" width="21.796875" style="1" bestFit="1" customWidth="1"/>
    <col min="5" max="5" width="22.69921875" style="1" bestFit="1" customWidth="1"/>
    <col min="6" max="6" width="22.69921875" style="1" customWidth="1"/>
    <col min="7" max="7" width="6.69921875" style="1" bestFit="1" customWidth="1"/>
    <col min="8" max="8" width="24.296875" style="1" bestFit="1" customWidth="1"/>
    <col min="9" max="9" width="17.19921875" style="1" bestFit="1" customWidth="1"/>
    <col min="10" max="16384" width="10.796875" style="1"/>
  </cols>
  <sheetData>
    <row r="1" spans="1:9" ht="17.399999999999999" x14ac:dyDescent="0.3">
      <c r="A1" s="17" t="s">
        <v>519</v>
      </c>
    </row>
    <row r="2" spans="1:9" x14ac:dyDescent="0.3">
      <c r="A2" s="6" t="s">
        <v>556</v>
      </c>
    </row>
    <row r="4" spans="1:9" ht="17.399999999999999" x14ac:dyDescent="0.3">
      <c r="A4" s="104" t="s">
        <v>11</v>
      </c>
      <c r="B4" s="86" t="s">
        <v>12</v>
      </c>
      <c r="C4" s="103" t="s">
        <v>13</v>
      </c>
      <c r="D4" s="103" t="s">
        <v>82</v>
      </c>
      <c r="E4" s="103" t="s">
        <v>14</v>
      </c>
      <c r="F4" s="103" t="s">
        <v>110</v>
      </c>
      <c r="G4" s="97" t="s">
        <v>40</v>
      </c>
      <c r="H4" s="97" t="s">
        <v>42</v>
      </c>
      <c r="I4" s="97" t="s">
        <v>1217</v>
      </c>
    </row>
    <row r="5" spans="1:9" ht="60" x14ac:dyDescent="0.3">
      <c r="A5" s="150" t="s">
        <v>9</v>
      </c>
      <c r="B5" s="29" t="s">
        <v>526</v>
      </c>
      <c r="C5" s="26" t="s">
        <v>83</v>
      </c>
      <c r="D5" s="26" t="s">
        <v>83</v>
      </c>
      <c r="E5" s="26" t="s">
        <v>534</v>
      </c>
      <c r="F5" s="39">
        <v>43920</v>
      </c>
      <c r="G5" s="21">
        <v>1</v>
      </c>
      <c r="H5" s="21">
        <v>0</v>
      </c>
      <c r="I5" s="9">
        <v>1</v>
      </c>
    </row>
    <row r="6" spans="1:9" ht="105" x14ac:dyDescent="0.3">
      <c r="A6" s="151"/>
      <c r="B6" s="29" t="s">
        <v>527</v>
      </c>
      <c r="C6" s="26" t="s">
        <v>83</v>
      </c>
      <c r="D6" s="26" t="s">
        <v>83</v>
      </c>
      <c r="E6" s="26" t="s">
        <v>528</v>
      </c>
      <c r="F6" s="39">
        <v>43920</v>
      </c>
      <c r="G6" s="21">
        <v>1</v>
      </c>
      <c r="H6" s="21">
        <v>1</v>
      </c>
      <c r="I6" s="9">
        <v>1</v>
      </c>
    </row>
    <row r="7" spans="1:9" ht="135" x14ac:dyDescent="0.3">
      <c r="A7" s="91" t="s">
        <v>554</v>
      </c>
      <c r="B7" s="29" t="s">
        <v>522</v>
      </c>
      <c r="C7" s="40">
        <v>100000000</v>
      </c>
      <c r="D7" s="41">
        <v>10000</v>
      </c>
      <c r="E7" s="26" t="s">
        <v>525</v>
      </c>
      <c r="F7" s="39">
        <v>43920</v>
      </c>
      <c r="G7" s="21">
        <v>1</v>
      </c>
      <c r="H7" s="21">
        <v>1</v>
      </c>
      <c r="I7" s="9">
        <v>3</v>
      </c>
    </row>
    <row r="8" spans="1:9" ht="135" x14ac:dyDescent="0.3">
      <c r="A8" s="91" t="s">
        <v>562</v>
      </c>
      <c r="B8" s="29" t="s">
        <v>523</v>
      </c>
      <c r="C8" s="26" t="s">
        <v>83</v>
      </c>
      <c r="D8" s="26" t="s">
        <v>83</v>
      </c>
      <c r="E8" s="26" t="s">
        <v>524</v>
      </c>
      <c r="F8" s="39">
        <v>43920</v>
      </c>
      <c r="G8" s="21">
        <v>1</v>
      </c>
      <c r="H8" s="21">
        <v>1</v>
      </c>
      <c r="I8" s="9">
        <v>3</v>
      </c>
    </row>
    <row r="9" spans="1:9" ht="45" x14ac:dyDescent="0.3">
      <c r="A9" s="150" t="s">
        <v>104</v>
      </c>
      <c r="B9" s="29" t="s">
        <v>520</v>
      </c>
      <c r="C9" s="26" t="s">
        <v>83</v>
      </c>
      <c r="D9" s="26" t="s">
        <v>83</v>
      </c>
      <c r="E9" s="26" t="s">
        <v>521</v>
      </c>
      <c r="F9" s="39">
        <v>43920</v>
      </c>
      <c r="G9" s="21">
        <v>1</v>
      </c>
      <c r="H9" s="21">
        <v>0</v>
      </c>
      <c r="I9" s="9">
        <v>4</v>
      </c>
    </row>
    <row r="10" spans="1:9" ht="120" x14ac:dyDescent="0.3">
      <c r="A10" s="151"/>
      <c r="B10" s="29" t="s">
        <v>529</v>
      </c>
      <c r="C10" s="26" t="s">
        <v>83</v>
      </c>
      <c r="D10" s="26" t="s">
        <v>83</v>
      </c>
      <c r="E10" s="26" t="s">
        <v>530</v>
      </c>
      <c r="F10" s="39">
        <v>43920</v>
      </c>
      <c r="G10" s="21">
        <v>1</v>
      </c>
      <c r="H10" s="21">
        <v>1</v>
      </c>
      <c r="I10" s="9">
        <v>4</v>
      </c>
    </row>
    <row r="11" spans="1:9" ht="256.95" customHeight="1" x14ac:dyDescent="0.3">
      <c r="A11" s="150" t="s">
        <v>265</v>
      </c>
      <c r="B11" s="29" t="s">
        <v>272</v>
      </c>
      <c r="C11" s="40">
        <v>24000000</v>
      </c>
      <c r="D11" s="41">
        <v>24000</v>
      </c>
      <c r="E11" s="26" t="s">
        <v>531</v>
      </c>
      <c r="F11" s="39">
        <v>43968</v>
      </c>
      <c r="G11" s="21">
        <v>0</v>
      </c>
      <c r="H11" s="21">
        <v>1</v>
      </c>
      <c r="I11" s="9">
        <v>1</v>
      </c>
    </row>
    <row r="12" spans="1:9" ht="120" x14ac:dyDescent="0.3">
      <c r="A12" s="151"/>
      <c r="B12" s="29" t="s">
        <v>532</v>
      </c>
      <c r="C12" s="26" t="s">
        <v>83</v>
      </c>
      <c r="D12" s="26" t="s">
        <v>83</v>
      </c>
      <c r="E12" s="26" t="s">
        <v>533</v>
      </c>
      <c r="F12" s="39">
        <v>43970</v>
      </c>
      <c r="G12" s="21">
        <v>1</v>
      </c>
      <c r="H12" s="21">
        <v>0</v>
      </c>
      <c r="I12" s="9">
        <v>1</v>
      </c>
    </row>
    <row r="14" spans="1:9" ht="17.399999999999999" x14ac:dyDescent="0.3">
      <c r="A14" s="115" t="s">
        <v>1213</v>
      </c>
    </row>
    <row r="15" spans="1:9" ht="17.399999999999999" x14ac:dyDescent="0.3">
      <c r="A15" s="118" t="s">
        <v>1149</v>
      </c>
      <c r="B15" s="41">
        <f>COUNTA(E5:E12)</f>
        <v>8</v>
      </c>
    </row>
    <row r="16" spans="1:9" ht="17.399999999999999" x14ac:dyDescent="0.3">
      <c r="A16" s="112" t="s">
        <v>1231</v>
      </c>
      <c r="B16" s="48">
        <f>SUM(C5:C12)</f>
        <v>124000000</v>
      </c>
    </row>
    <row r="17" spans="1:2" ht="34.799999999999997" x14ac:dyDescent="0.3">
      <c r="A17" s="112" t="s">
        <v>1232</v>
      </c>
      <c r="B17" s="48" t="s">
        <v>83</v>
      </c>
    </row>
  </sheetData>
  <mergeCells count="3">
    <mergeCell ref="A5:A6"/>
    <mergeCell ref="A9:A10"/>
    <mergeCell ref="A11:A1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65517-29ED-410B-B723-EEBB63DAB751}">
  <dimension ref="A1:I41"/>
  <sheetViews>
    <sheetView zoomScaleNormal="100" workbookViewId="0"/>
  </sheetViews>
  <sheetFormatPr baseColWidth="10" defaultColWidth="10.796875" defaultRowHeight="15.6" x14ac:dyDescent="0.3"/>
  <cols>
    <col min="1" max="1" width="23.296875" style="1" bestFit="1" customWidth="1"/>
    <col min="2" max="2" width="19.69921875" style="1" customWidth="1"/>
    <col min="3" max="3" width="22.296875" style="1" customWidth="1"/>
    <col min="4" max="4" width="23.796875" style="1" bestFit="1" customWidth="1"/>
    <col min="5" max="5" width="22.69921875" style="1" customWidth="1"/>
    <col min="6" max="6" width="22.796875" style="1" bestFit="1" customWidth="1"/>
    <col min="7" max="7" width="6.796875" style="1" bestFit="1" customWidth="1"/>
    <col min="8" max="8" width="25.19921875" style="1" bestFit="1" customWidth="1"/>
    <col min="9" max="9" width="5.796875" style="1" bestFit="1" customWidth="1"/>
    <col min="10" max="16384" width="10.796875" style="1"/>
  </cols>
  <sheetData>
    <row r="1" spans="1:9" ht="17.399999999999999" x14ac:dyDescent="0.3">
      <c r="A1" s="49" t="s">
        <v>78</v>
      </c>
      <c r="B1" s="54"/>
      <c r="C1" s="51"/>
      <c r="D1" s="51"/>
      <c r="E1" s="55"/>
      <c r="F1" s="5"/>
      <c r="G1" s="54"/>
      <c r="H1" s="54"/>
    </row>
    <row r="2" spans="1:9" x14ac:dyDescent="0.3">
      <c r="A2" s="6" t="s">
        <v>10</v>
      </c>
      <c r="B2" s="54"/>
      <c r="C2" s="51"/>
      <c r="D2" s="51"/>
      <c r="E2" s="55"/>
      <c r="F2" s="5"/>
      <c r="G2" s="54"/>
      <c r="H2" s="54"/>
    </row>
    <row r="3" spans="1:9" x14ac:dyDescent="0.3">
      <c r="A3" s="55"/>
      <c r="B3" s="54"/>
      <c r="C3" s="51"/>
      <c r="D3" s="51"/>
      <c r="E3" s="55"/>
      <c r="F3" s="5"/>
      <c r="G3" s="54"/>
      <c r="H3" s="54"/>
    </row>
    <row r="4" spans="1:9" ht="17.399999999999999" x14ac:dyDescent="0.3">
      <c r="A4" s="87" t="s">
        <v>11</v>
      </c>
      <c r="B4" s="87" t="s">
        <v>12</v>
      </c>
      <c r="C4" s="88" t="s">
        <v>13</v>
      </c>
      <c r="D4" s="88" t="s">
        <v>1141</v>
      </c>
      <c r="E4" s="90" t="s">
        <v>14</v>
      </c>
      <c r="F4" s="90" t="s">
        <v>110</v>
      </c>
      <c r="G4" s="87" t="s">
        <v>40</v>
      </c>
      <c r="H4" s="87" t="s">
        <v>570</v>
      </c>
      <c r="I4" s="87" t="s">
        <v>1214</v>
      </c>
    </row>
    <row r="5" spans="1:9" ht="105" x14ac:dyDescent="0.3">
      <c r="A5" s="92" t="s">
        <v>51</v>
      </c>
      <c r="B5" s="58" t="s">
        <v>996</v>
      </c>
      <c r="C5" s="48" t="s">
        <v>83</v>
      </c>
      <c r="D5" s="41" t="s">
        <v>997</v>
      </c>
      <c r="E5" s="48" t="s">
        <v>998</v>
      </c>
      <c r="F5" s="39">
        <v>43920</v>
      </c>
      <c r="G5" s="18">
        <v>1</v>
      </c>
      <c r="H5" s="18">
        <v>1</v>
      </c>
      <c r="I5" s="9">
        <v>1</v>
      </c>
    </row>
    <row r="6" spans="1:9" ht="135" x14ac:dyDescent="0.3">
      <c r="A6" s="92" t="s">
        <v>546</v>
      </c>
      <c r="B6" s="58" t="s">
        <v>999</v>
      </c>
      <c r="C6" s="48">
        <v>35000000</v>
      </c>
      <c r="D6" s="41" t="s">
        <v>1000</v>
      </c>
      <c r="E6" s="48" t="s">
        <v>1001</v>
      </c>
      <c r="F6" s="39">
        <v>43934</v>
      </c>
      <c r="G6" s="18">
        <v>1</v>
      </c>
      <c r="H6" s="18">
        <v>0</v>
      </c>
      <c r="I6" s="9">
        <v>2</v>
      </c>
    </row>
    <row r="7" spans="1:9" ht="90" x14ac:dyDescent="0.3">
      <c r="A7" s="92" t="s">
        <v>200</v>
      </c>
      <c r="B7" s="58" t="s">
        <v>1002</v>
      </c>
      <c r="C7" s="48">
        <v>360000000</v>
      </c>
      <c r="D7" s="41" t="s">
        <v>1003</v>
      </c>
      <c r="E7" s="39" t="s">
        <v>1004</v>
      </c>
      <c r="F7" s="39">
        <v>43916</v>
      </c>
      <c r="G7" s="18">
        <v>1</v>
      </c>
      <c r="H7" s="18">
        <v>1</v>
      </c>
      <c r="I7" s="9">
        <v>1</v>
      </c>
    </row>
    <row r="8" spans="1:9" ht="150" x14ac:dyDescent="0.3">
      <c r="A8" s="92" t="s">
        <v>3</v>
      </c>
      <c r="B8" s="58" t="s">
        <v>1005</v>
      </c>
      <c r="C8" s="48">
        <v>234000000</v>
      </c>
      <c r="D8" s="41" t="s">
        <v>1006</v>
      </c>
      <c r="E8" s="39" t="s">
        <v>1007</v>
      </c>
      <c r="F8" s="39">
        <v>43916</v>
      </c>
      <c r="G8" s="18">
        <v>1</v>
      </c>
      <c r="H8" s="18">
        <v>1</v>
      </c>
      <c r="I8" s="9">
        <v>1</v>
      </c>
    </row>
    <row r="9" spans="1:9" ht="105" x14ac:dyDescent="0.3">
      <c r="A9" s="91" t="s">
        <v>241</v>
      </c>
      <c r="B9" s="58" t="s">
        <v>1008</v>
      </c>
      <c r="C9" s="48" t="s">
        <v>83</v>
      </c>
      <c r="D9" s="41" t="s">
        <v>83</v>
      </c>
      <c r="E9" s="39" t="s">
        <v>1009</v>
      </c>
      <c r="F9" s="39">
        <v>43920</v>
      </c>
      <c r="G9" s="18">
        <v>1</v>
      </c>
      <c r="H9" s="18">
        <v>1</v>
      </c>
      <c r="I9" s="9">
        <v>1</v>
      </c>
    </row>
    <row r="10" spans="1:9" ht="90" x14ac:dyDescent="0.3">
      <c r="A10" s="150" t="s">
        <v>9</v>
      </c>
      <c r="B10" s="58" t="s">
        <v>1010</v>
      </c>
      <c r="C10" s="48" t="s">
        <v>83</v>
      </c>
      <c r="D10" s="41" t="s">
        <v>83</v>
      </c>
      <c r="E10" s="39" t="s">
        <v>1011</v>
      </c>
      <c r="F10" s="39">
        <v>43920</v>
      </c>
      <c r="G10" s="18">
        <v>1</v>
      </c>
      <c r="H10" s="18">
        <v>0</v>
      </c>
      <c r="I10" s="9">
        <v>1</v>
      </c>
    </row>
    <row r="11" spans="1:9" ht="150" x14ac:dyDescent="0.3">
      <c r="A11" s="160"/>
      <c r="B11" s="58" t="s">
        <v>1012</v>
      </c>
      <c r="C11" s="48" t="s">
        <v>83</v>
      </c>
      <c r="D11" s="41" t="s">
        <v>83</v>
      </c>
      <c r="E11" s="39" t="s">
        <v>1011</v>
      </c>
      <c r="F11" s="39">
        <v>43920</v>
      </c>
      <c r="G11" s="18">
        <v>1</v>
      </c>
      <c r="H11" s="18">
        <v>1</v>
      </c>
      <c r="I11" s="9">
        <v>1</v>
      </c>
    </row>
    <row r="12" spans="1:9" ht="75" x14ac:dyDescent="0.3">
      <c r="A12" s="160"/>
      <c r="B12" s="58" t="s">
        <v>1013</v>
      </c>
      <c r="C12" s="48" t="s">
        <v>83</v>
      </c>
      <c r="D12" s="41" t="s">
        <v>83</v>
      </c>
      <c r="E12" s="39" t="s">
        <v>1014</v>
      </c>
      <c r="F12" s="39">
        <v>43920</v>
      </c>
      <c r="G12" s="18">
        <v>1</v>
      </c>
      <c r="H12" s="18">
        <v>1</v>
      </c>
      <c r="I12" s="9">
        <v>1</v>
      </c>
    </row>
    <row r="13" spans="1:9" ht="90" x14ac:dyDescent="0.3">
      <c r="A13" s="160"/>
      <c r="B13" s="58" t="s">
        <v>1015</v>
      </c>
      <c r="C13" s="48" t="s">
        <v>83</v>
      </c>
      <c r="D13" s="41" t="s">
        <v>83</v>
      </c>
      <c r="E13" s="39" t="s">
        <v>1016</v>
      </c>
      <c r="F13" s="39">
        <v>43920</v>
      </c>
      <c r="G13" s="18">
        <v>1</v>
      </c>
      <c r="H13" s="18">
        <v>1</v>
      </c>
      <c r="I13" s="9">
        <v>1</v>
      </c>
    </row>
    <row r="14" spans="1:9" ht="105" x14ac:dyDescent="0.3">
      <c r="A14" s="160"/>
      <c r="B14" s="58" t="s">
        <v>1017</v>
      </c>
      <c r="C14" s="48" t="s">
        <v>83</v>
      </c>
      <c r="D14" s="41" t="s">
        <v>83</v>
      </c>
      <c r="E14" s="39" t="s">
        <v>1018</v>
      </c>
      <c r="F14" s="39">
        <v>43920</v>
      </c>
      <c r="G14" s="18">
        <v>1</v>
      </c>
      <c r="H14" s="18">
        <v>1</v>
      </c>
      <c r="I14" s="9">
        <v>3</v>
      </c>
    </row>
    <row r="15" spans="1:9" ht="105" x14ac:dyDescent="0.3">
      <c r="A15" s="160"/>
      <c r="B15" s="58" t="s">
        <v>1019</v>
      </c>
      <c r="C15" s="48" t="s">
        <v>83</v>
      </c>
      <c r="D15" s="41" t="s">
        <v>83</v>
      </c>
      <c r="E15" s="39" t="s">
        <v>1020</v>
      </c>
      <c r="F15" s="39">
        <v>43920</v>
      </c>
      <c r="G15" s="18">
        <v>1</v>
      </c>
      <c r="H15" s="18">
        <v>1</v>
      </c>
      <c r="I15" s="9">
        <v>3</v>
      </c>
    </row>
    <row r="16" spans="1:9" ht="105" x14ac:dyDescent="0.3">
      <c r="A16" s="160"/>
      <c r="B16" s="58" t="s">
        <v>1021</v>
      </c>
      <c r="C16" s="48" t="s">
        <v>83</v>
      </c>
      <c r="D16" s="41" t="s">
        <v>83</v>
      </c>
      <c r="E16" s="39" t="s">
        <v>1022</v>
      </c>
      <c r="F16" s="39">
        <v>43920</v>
      </c>
      <c r="G16" s="18">
        <v>1</v>
      </c>
      <c r="H16" s="18">
        <v>1</v>
      </c>
      <c r="I16" s="9">
        <v>3</v>
      </c>
    </row>
    <row r="17" spans="1:9" ht="105" x14ac:dyDescent="0.3">
      <c r="A17" s="160"/>
      <c r="B17" s="58" t="s">
        <v>1023</v>
      </c>
      <c r="C17" s="48" t="s">
        <v>83</v>
      </c>
      <c r="D17" s="41" t="s">
        <v>83</v>
      </c>
      <c r="E17" s="39" t="s">
        <v>1024</v>
      </c>
      <c r="F17" s="39">
        <v>43920</v>
      </c>
      <c r="G17" s="18">
        <v>1</v>
      </c>
      <c r="H17" s="18">
        <v>1</v>
      </c>
      <c r="I17" s="9">
        <v>3</v>
      </c>
    </row>
    <row r="18" spans="1:9" ht="105" x14ac:dyDescent="0.3">
      <c r="A18" s="160"/>
      <c r="B18" s="58" t="s">
        <v>1025</v>
      </c>
      <c r="C18" s="48" t="s">
        <v>83</v>
      </c>
      <c r="D18" s="41" t="s">
        <v>83</v>
      </c>
      <c r="E18" s="39" t="s">
        <v>1026</v>
      </c>
      <c r="F18" s="39">
        <v>43920</v>
      </c>
      <c r="G18" s="18">
        <v>1</v>
      </c>
      <c r="H18" s="18">
        <v>1</v>
      </c>
      <c r="I18" s="9">
        <v>3</v>
      </c>
    </row>
    <row r="19" spans="1:9" ht="120" x14ac:dyDescent="0.3">
      <c r="A19" s="150" t="s">
        <v>201</v>
      </c>
      <c r="B19" s="58" t="s">
        <v>1027</v>
      </c>
      <c r="C19" s="48">
        <v>8000000</v>
      </c>
      <c r="D19" s="41">
        <v>320</v>
      </c>
      <c r="E19" s="39" t="s">
        <v>1028</v>
      </c>
      <c r="F19" s="39">
        <v>43916</v>
      </c>
      <c r="G19" s="18">
        <v>1</v>
      </c>
      <c r="H19" s="18">
        <v>1</v>
      </c>
      <c r="I19" s="9">
        <v>3</v>
      </c>
    </row>
    <row r="20" spans="1:9" ht="120" x14ac:dyDescent="0.3">
      <c r="A20" s="160"/>
      <c r="B20" s="58" t="s">
        <v>1029</v>
      </c>
      <c r="C20" s="48">
        <v>8000000</v>
      </c>
      <c r="D20" s="41">
        <v>470</v>
      </c>
      <c r="E20" s="39" t="s">
        <v>1030</v>
      </c>
      <c r="F20" s="39">
        <v>43916</v>
      </c>
      <c r="G20" s="18">
        <v>1</v>
      </c>
      <c r="H20" s="18">
        <v>0</v>
      </c>
      <c r="I20" s="9">
        <v>3</v>
      </c>
    </row>
    <row r="21" spans="1:9" ht="210" x14ac:dyDescent="0.3">
      <c r="A21" s="160"/>
      <c r="B21" s="58" t="s">
        <v>1031</v>
      </c>
      <c r="C21" s="48">
        <v>9700000</v>
      </c>
      <c r="D21" s="41" t="s">
        <v>1032</v>
      </c>
      <c r="E21" s="39" t="s">
        <v>1033</v>
      </c>
      <c r="F21" s="39">
        <v>43916</v>
      </c>
      <c r="G21" s="18">
        <v>1</v>
      </c>
      <c r="H21" s="18">
        <v>1</v>
      </c>
      <c r="I21" s="9">
        <v>3</v>
      </c>
    </row>
    <row r="22" spans="1:9" ht="165" x14ac:dyDescent="0.3">
      <c r="A22" s="160"/>
      <c r="B22" s="58" t="s">
        <v>1034</v>
      </c>
      <c r="C22" s="48">
        <v>24000000</v>
      </c>
      <c r="D22" s="41" t="s">
        <v>1035</v>
      </c>
      <c r="E22" s="39" t="s">
        <v>1036</v>
      </c>
      <c r="F22" s="39">
        <v>43916</v>
      </c>
      <c r="G22" s="18">
        <v>1</v>
      </c>
      <c r="H22" s="18">
        <v>1</v>
      </c>
      <c r="I22" s="9">
        <v>3</v>
      </c>
    </row>
    <row r="23" spans="1:9" ht="285" x14ac:dyDescent="0.3">
      <c r="A23" s="151"/>
      <c r="B23" s="58" t="s">
        <v>1037</v>
      </c>
      <c r="C23" s="48">
        <v>460000000</v>
      </c>
      <c r="D23" s="41" t="s">
        <v>1038</v>
      </c>
      <c r="E23" s="39" t="s">
        <v>1039</v>
      </c>
      <c r="F23" s="39">
        <v>43916</v>
      </c>
      <c r="G23" s="18">
        <v>1</v>
      </c>
      <c r="H23" s="18">
        <v>1</v>
      </c>
      <c r="I23" s="9">
        <v>3</v>
      </c>
    </row>
    <row r="24" spans="1:9" ht="180" x14ac:dyDescent="0.3">
      <c r="A24" s="92" t="s">
        <v>6</v>
      </c>
      <c r="B24" s="58" t="s">
        <v>775</v>
      </c>
      <c r="C24" s="48">
        <v>11000000</v>
      </c>
      <c r="D24" s="41" t="s">
        <v>1040</v>
      </c>
      <c r="E24" s="39" t="s">
        <v>1041</v>
      </c>
      <c r="F24" s="39">
        <v>43916</v>
      </c>
      <c r="G24" s="18">
        <v>1</v>
      </c>
      <c r="H24" s="18">
        <v>1</v>
      </c>
      <c r="I24" s="9">
        <v>3</v>
      </c>
    </row>
    <row r="25" spans="1:9" ht="75" x14ac:dyDescent="0.3">
      <c r="A25" s="92" t="s">
        <v>104</v>
      </c>
      <c r="B25" s="58" t="s">
        <v>1042</v>
      </c>
      <c r="C25" s="48" t="s">
        <v>83</v>
      </c>
      <c r="D25" s="41" t="s">
        <v>83</v>
      </c>
      <c r="E25" s="48" t="s">
        <v>1043</v>
      </c>
      <c r="F25" s="39">
        <v>43920</v>
      </c>
      <c r="G25" s="18">
        <v>1</v>
      </c>
      <c r="H25" s="18">
        <v>0</v>
      </c>
      <c r="I25" s="9">
        <v>1</v>
      </c>
    </row>
    <row r="26" spans="1:9" ht="120" x14ac:dyDescent="0.3">
      <c r="A26" s="150" t="s">
        <v>28</v>
      </c>
      <c r="B26" s="58" t="s">
        <v>1044</v>
      </c>
      <c r="C26" s="48">
        <v>10000000</v>
      </c>
      <c r="D26" s="41" t="s">
        <v>1045</v>
      </c>
      <c r="E26" s="48" t="s">
        <v>1046</v>
      </c>
      <c r="F26" s="39">
        <v>43916</v>
      </c>
      <c r="G26" s="18">
        <v>1</v>
      </c>
      <c r="H26" s="18">
        <v>1</v>
      </c>
      <c r="I26" s="9">
        <v>3</v>
      </c>
    </row>
    <row r="27" spans="1:9" ht="135" x14ac:dyDescent="0.3">
      <c r="A27" s="160"/>
      <c r="B27" s="58" t="s">
        <v>1047</v>
      </c>
      <c r="C27" s="48">
        <v>25000000</v>
      </c>
      <c r="D27" s="41" t="s">
        <v>1048</v>
      </c>
      <c r="E27" s="48" t="s">
        <v>1049</v>
      </c>
      <c r="F27" s="39">
        <v>43916</v>
      </c>
      <c r="G27" s="18">
        <v>1</v>
      </c>
      <c r="H27" s="18">
        <v>1</v>
      </c>
      <c r="I27" s="9">
        <v>1</v>
      </c>
    </row>
    <row r="28" spans="1:9" ht="195" x14ac:dyDescent="0.3">
      <c r="A28" s="160"/>
      <c r="B28" s="58" t="s">
        <v>1050</v>
      </c>
      <c r="C28" s="48">
        <v>5000000</v>
      </c>
      <c r="D28" s="41" t="s">
        <v>1051</v>
      </c>
      <c r="E28" s="48" t="s">
        <v>1052</v>
      </c>
      <c r="F28" s="39">
        <v>43916</v>
      </c>
      <c r="G28" s="18">
        <v>1</v>
      </c>
      <c r="H28" s="18">
        <v>1</v>
      </c>
      <c r="I28" s="9">
        <v>1</v>
      </c>
    </row>
    <row r="29" spans="1:9" ht="120" x14ac:dyDescent="0.3">
      <c r="A29" s="151"/>
      <c r="B29" s="58" t="s">
        <v>1053</v>
      </c>
      <c r="C29" s="48">
        <v>2400000</v>
      </c>
      <c r="D29" s="41">
        <v>131</v>
      </c>
      <c r="E29" s="48" t="s">
        <v>1054</v>
      </c>
      <c r="F29" s="39">
        <v>43916</v>
      </c>
      <c r="G29" s="18">
        <v>0</v>
      </c>
      <c r="H29" s="18">
        <v>1</v>
      </c>
      <c r="I29" s="9">
        <v>1</v>
      </c>
    </row>
    <row r="30" spans="1:9" ht="120" x14ac:dyDescent="0.3">
      <c r="A30" s="92" t="s">
        <v>54</v>
      </c>
      <c r="B30" s="58" t="s">
        <v>1055</v>
      </c>
      <c r="C30" s="48">
        <v>20000000</v>
      </c>
      <c r="D30" s="41" t="s">
        <v>1056</v>
      </c>
      <c r="E30" s="48" t="s">
        <v>1057</v>
      </c>
      <c r="F30" s="39">
        <v>43916</v>
      </c>
      <c r="G30" s="18">
        <v>1</v>
      </c>
      <c r="H30" s="18">
        <v>1</v>
      </c>
      <c r="I30" s="9">
        <v>1</v>
      </c>
    </row>
    <row r="31" spans="1:9" ht="105" x14ac:dyDescent="0.3">
      <c r="A31" s="92" t="s">
        <v>547</v>
      </c>
      <c r="B31" s="58" t="s">
        <v>1064</v>
      </c>
      <c r="C31" s="48">
        <v>50000000</v>
      </c>
      <c r="D31" s="41">
        <v>12500</v>
      </c>
      <c r="E31" s="39" t="s">
        <v>1065</v>
      </c>
      <c r="F31" s="39">
        <v>43916</v>
      </c>
      <c r="G31" s="18">
        <v>1</v>
      </c>
      <c r="H31" s="18">
        <v>1</v>
      </c>
      <c r="I31" s="9">
        <v>1</v>
      </c>
    </row>
    <row r="32" spans="1:9" ht="105" x14ac:dyDescent="0.3">
      <c r="A32" s="105" t="s">
        <v>397</v>
      </c>
      <c r="B32" s="58" t="s">
        <v>1066</v>
      </c>
      <c r="C32" s="48" t="s">
        <v>83</v>
      </c>
      <c r="D32" s="41" t="s">
        <v>83</v>
      </c>
      <c r="E32" s="39" t="s">
        <v>1067</v>
      </c>
      <c r="F32" s="39">
        <v>43920</v>
      </c>
      <c r="G32" s="18">
        <v>1</v>
      </c>
      <c r="H32" s="18">
        <v>1</v>
      </c>
      <c r="I32" s="9">
        <v>3</v>
      </c>
    </row>
    <row r="33" spans="1:9" ht="75" x14ac:dyDescent="0.3">
      <c r="A33" s="150" t="s">
        <v>265</v>
      </c>
      <c r="B33" s="58" t="s">
        <v>1068</v>
      </c>
      <c r="C33" s="48" t="s">
        <v>83</v>
      </c>
      <c r="D33" s="41" t="s">
        <v>83</v>
      </c>
      <c r="E33" s="39" t="s">
        <v>1069</v>
      </c>
      <c r="F33" s="39">
        <v>43916</v>
      </c>
      <c r="G33" s="18">
        <v>1</v>
      </c>
      <c r="H33" s="18">
        <v>1</v>
      </c>
      <c r="I33" s="9">
        <v>1</v>
      </c>
    </row>
    <row r="34" spans="1:9" ht="360" x14ac:dyDescent="0.3">
      <c r="A34" s="151"/>
      <c r="B34" s="58" t="s">
        <v>1070</v>
      </c>
      <c r="C34" s="48" t="s">
        <v>83</v>
      </c>
      <c r="D34" s="41" t="s">
        <v>83</v>
      </c>
      <c r="E34" s="39" t="s">
        <v>1071</v>
      </c>
      <c r="F34" s="39">
        <v>43916</v>
      </c>
      <c r="G34" s="18">
        <v>1</v>
      </c>
      <c r="H34" s="18">
        <v>1</v>
      </c>
      <c r="I34" s="9">
        <v>3</v>
      </c>
    </row>
    <row r="35" spans="1:9" ht="135" x14ac:dyDescent="0.3">
      <c r="A35" s="150" t="s">
        <v>543</v>
      </c>
      <c r="B35" s="78" t="s">
        <v>1058</v>
      </c>
      <c r="C35" s="48" t="s">
        <v>83</v>
      </c>
      <c r="D35" s="41" t="s">
        <v>1059</v>
      </c>
      <c r="E35" s="39" t="s">
        <v>1060</v>
      </c>
      <c r="F35" s="39">
        <v>43916</v>
      </c>
      <c r="G35" s="18">
        <v>1</v>
      </c>
      <c r="H35" s="18">
        <v>0</v>
      </c>
      <c r="I35" s="9">
        <v>4</v>
      </c>
    </row>
    <row r="36" spans="1:9" ht="135" x14ac:dyDescent="0.3">
      <c r="A36" s="151"/>
      <c r="B36" s="78" t="s">
        <v>1061</v>
      </c>
      <c r="C36" s="48">
        <v>120000000</v>
      </c>
      <c r="D36" s="41" t="s">
        <v>1062</v>
      </c>
      <c r="E36" s="39" t="s">
        <v>1063</v>
      </c>
      <c r="F36" s="39">
        <v>43916</v>
      </c>
      <c r="G36" s="18">
        <v>1</v>
      </c>
      <c r="H36" s="18">
        <v>1</v>
      </c>
      <c r="I36" s="9">
        <v>1</v>
      </c>
    </row>
    <row r="38" spans="1:9" ht="17.399999999999999" x14ac:dyDescent="0.3">
      <c r="A38" s="115" t="s">
        <v>1213</v>
      </c>
    </row>
    <row r="39" spans="1:9" ht="17.399999999999999" x14ac:dyDescent="0.3">
      <c r="A39" s="114" t="s">
        <v>1149</v>
      </c>
      <c r="B39" s="41">
        <f>COUNTA(E5:E34)</f>
        <v>30</v>
      </c>
    </row>
    <row r="40" spans="1:9" ht="17.399999999999999" x14ac:dyDescent="0.3">
      <c r="A40" s="112" t="s">
        <v>1231</v>
      </c>
      <c r="B40" s="48">
        <v>1882100000</v>
      </c>
      <c r="C40" s="145"/>
    </row>
    <row r="41" spans="1:9" ht="34.799999999999997" x14ac:dyDescent="0.3">
      <c r="A41" s="112" t="s">
        <v>1232</v>
      </c>
      <c r="B41" s="48">
        <v>1500000000</v>
      </c>
    </row>
  </sheetData>
  <mergeCells count="5">
    <mergeCell ref="A10:A18"/>
    <mergeCell ref="A19:A23"/>
    <mergeCell ref="A26:A29"/>
    <mergeCell ref="A35:A36"/>
    <mergeCell ref="A33:A3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0AA2B-4805-4266-B103-A58DC98EEF13}">
  <dimension ref="A1:I41"/>
  <sheetViews>
    <sheetView workbookViewId="0"/>
  </sheetViews>
  <sheetFormatPr baseColWidth="10" defaultColWidth="10.796875" defaultRowHeight="15.6" x14ac:dyDescent="0.3"/>
  <cols>
    <col min="1" max="1" width="23.296875" style="1" bestFit="1" customWidth="1"/>
    <col min="2" max="2" width="18.69921875" style="1" customWidth="1"/>
    <col min="3" max="3" width="17.796875" style="1" bestFit="1" customWidth="1"/>
    <col min="4" max="4" width="23.796875" style="1" bestFit="1" customWidth="1"/>
    <col min="5" max="5" width="30.69921875" style="1" customWidth="1"/>
    <col min="6" max="6" width="22.796875" style="1" bestFit="1" customWidth="1"/>
    <col min="7" max="7" width="6.796875" style="1" bestFit="1" customWidth="1"/>
    <col min="8" max="8" width="25.19921875" style="1" bestFit="1" customWidth="1"/>
    <col min="9" max="9" width="5.796875" style="1" bestFit="1" customWidth="1"/>
    <col min="10" max="16384" width="10.796875" style="1"/>
  </cols>
  <sheetData>
    <row r="1" spans="1:9" ht="17.399999999999999" x14ac:dyDescent="0.3">
      <c r="A1" s="49" t="s">
        <v>79</v>
      </c>
      <c r="B1" s="54"/>
      <c r="C1" s="51"/>
      <c r="D1" s="51"/>
      <c r="E1" s="55"/>
      <c r="F1" s="5"/>
      <c r="G1" s="54"/>
      <c r="H1" s="54"/>
    </row>
    <row r="2" spans="1:9" x14ac:dyDescent="0.3">
      <c r="A2" s="6" t="s">
        <v>10</v>
      </c>
      <c r="B2" s="54"/>
      <c r="C2" s="51"/>
      <c r="D2" s="51"/>
      <c r="E2" s="55"/>
      <c r="F2" s="5"/>
      <c r="G2" s="54"/>
      <c r="H2" s="54"/>
    </row>
    <row r="3" spans="1:9" x14ac:dyDescent="0.3">
      <c r="A3" s="55"/>
      <c r="B3" s="54"/>
      <c r="C3" s="51"/>
      <c r="D3" s="51"/>
      <c r="E3" s="55"/>
      <c r="F3" s="5"/>
      <c r="G3" s="54"/>
      <c r="H3" s="54"/>
    </row>
    <row r="4" spans="1:9" ht="17.399999999999999" x14ac:dyDescent="0.3">
      <c r="A4" s="87" t="s">
        <v>11</v>
      </c>
      <c r="B4" s="87" t="s">
        <v>12</v>
      </c>
      <c r="C4" s="88" t="s">
        <v>13</v>
      </c>
      <c r="D4" s="88" t="s">
        <v>1141</v>
      </c>
      <c r="E4" s="90" t="s">
        <v>14</v>
      </c>
      <c r="F4" s="90" t="s">
        <v>110</v>
      </c>
      <c r="G4" s="87" t="s">
        <v>40</v>
      </c>
      <c r="H4" s="87" t="s">
        <v>570</v>
      </c>
      <c r="I4" s="87" t="s">
        <v>1214</v>
      </c>
    </row>
    <row r="5" spans="1:9" ht="75" x14ac:dyDescent="0.3">
      <c r="A5" s="92" t="s">
        <v>546</v>
      </c>
      <c r="B5" s="58" t="s">
        <v>1072</v>
      </c>
      <c r="C5" s="48" t="s">
        <v>83</v>
      </c>
      <c r="D5" s="41" t="s">
        <v>83</v>
      </c>
      <c r="E5" s="48" t="s">
        <v>1073</v>
      </c>
      <c r="F5" s="39">
        <v>43913</v>
      </c>
      <c r="G5" s="18">
        <v>1</v>
      </c>
      <c r="H5" s="18">
        <v>1</v>
      </c>
      <c r="I5" s="9">
        <v>2</v>
      </c>
    </row>
    <row r="6" spans="1:9" ht="75" x14ac:dyDescent="0.3">
      <c r="A6" s="150" t="s">
        <v>624</v>
      </c>
      <c r="B6" s="58" t="s">
        <v>1074</v>
      </c>
      <c r="C6" s="48" t="s">
        <v>83</v>
      </c>
      <c r="D6" s="41" t="s">
        <v>83</v>
      </c>
      <c r="E6" s="48" t="s">
        <v>1075</v>
      </c>
      <c r="F6" s="39">
        <v>43913</v>
      </c>
      <c r="G6" s="18">
        <v>0</v>
      </c>
      <c r="H6" s="18">
        <v>1</v>
      </c>
      <c r="I6" s="9">
        <v>1</v>
      </c>
    </row>
    <row r="7" spans="1:9" ht="60" x14ac:dyDescent="0.3">
      <c r="A7" s="160"/>
      <c r="B7" s="58" t="s">
        <v>1076</v>
      </c>
      <c r="C7" s="48" t="s">
        <v>83</v>
      </c>
      <c r="D7" s="41" t="s">
        <v>83</v>
      </c>
      <c r="E7" s="48" t="s">
        <v>1077</v>
      </c>
      <c r="F7" s="39">
        <v>43978</v>
      </c>
      <c r="G7" s="18">
        <v>0</v>
      </c>
      <c r="H7" s="18">
        <v>1</v>
      </c>
      <c r="I7" s="9">
        <v>1</v>
      </c>
    </row>
    <row r="8" spans="1:9" ht="75" x14ac:dyDescent="0.3">
      <c r="A8" s="151"/>
      <c r="B8" s="58" t="s">
        <v>1078</v>
      </c>
      <c r="C8" s="48">
        <v>4500000</v>
      </c>
      <c r="D8" s="41" t="s">
        <v>1079</v>
      </c>
      <c r="E8" s="39" t="s">
        <v>1080</v>
      </c>
      <c r="F8" s="39">
        <v>43983</v>
      </c>
      <c r="G8" s="18">
        <v>0</v>
      </c>
      <c r="H8" s="18">
        <v>1</v>
      </c>
      <c r="I8" s="9">
        <v>1</v>
      </c>
    </row>
    <row r="9" spans="1:9" ht="120" x14ac:dyDescent="0.3">
      <c r="A9" s="92" t="s">
        <v>278</v>
      </c>
      <c r="B9" s="78" t="s">
        <v>1081</v>
      </c>
      <c r="C9" s="48" t="s">
        <v>83</v>
      </c>
      <c r="D9" s="41" t="s">
        <v>83</v>
      </c>
      <c r="E9" s="48" t="s">
        <v>1082</v>
      </c>
      <c r="F9" s="39">
        <v>43913</v>
      </c>
      <c r="G9" s="18">
        <v>1</v>
      </c>
      <c r="H9" s="18">
        <v>0</v>
      </c>
      <c r="I9" s="9">
        <v>2</v>
      </c>
    </row>
    <row r="10" spans="1:9" ht="90" x14ac:dyDescent="0.3">
      <c r="A10" s="92" t="s">
        <v>544</v>
      </c>
      <c r="B10" s="58" t="s">
        <v>1083</v>
      </c>
      <c r="C10" s="48" t="s">
        <v>83</v>
      </c>
      <c r="D10" s="41" t="s">
        <v>83</v>
      </c>
      <c r="E10" s="48" t="s">
        <v>1084</v>
      </c>
      <c r="F10" s="39">
        <v>43913</v>
      </c>
      <c r="G10" s="18">
        <v>0</v>
      </c>
      <c r="H10" s="18">
        <v>1</v>
      </c>
      <c r="I10" s="9">
        <v>1</v>
      </c>
    </row>
    <row r="11" spans="1:9" ht="60" x14ac:dyDescent="0.3">
      <c r="A11" s="150" t="s">
        <v>9</v>
      </c>
      <c r="B11" s="58" t="s">
        <v>1085</v>
      </c>
      <c r="C11" s="48" t="s">
        <v>83</v>
      </c>
      <c r="D11" s="41" t="s">
        <v>83</v>
      </c>
      <c r="E11" s="48" t="s">
        <v>1086</v>
      </c>
      <c r="F11" s="39">
        <v>43911</v>
      </c>
      <c r="G11" s="18">
        <v>1</v>
      </c>
      <c r="H11" s="18">
        <v>1</v>
      </c>
      <c r="I11" s="9">
        <v>1</v>
      </c>
    </row>
    <row r="12" spans="1:9" ht="75" x14ac:dyDescent="0.3">
      <c r="A12" s="160"/>
      <c r="B12" s="58" t="s">
        <v>1087</v>
      </c>
      <c r="C12" s="48" t="s">
        <v>83</v>
      </c>
      <c r="D12" s="41" t="s">
        <v>83</v>
      </c>
      <c r="E12" s="48" t="s">
        <v>1088</v>
      </c>
      <c r="F12" s="39">
        <v>43911</v>
      </c>
      <c r="G12" s="18">
        <v>1</v>
      </c>
      <c r="H12" s="18">
        <v>1</v>
      </c>
      <c r="I12" s="9">
        <v>1</v>
      </c>
    </row>
    <row r="13" spans="1:9" ht="75" x14ac:dyDescent="0.3">
      <c r="A13" s="160"/>
      <c r="B13" s="58" t="s">
        <v>1089</v>
      </c>
      <c r="C13" s="48" t="s">
        <v>83</v>
      </c>
      <c r="D13" s="41" t="s">
        <v>83</v>
      </c>
      <c r="E13" s="48" t="s">
        <v>1090</v>
      </c>
      <c r="F13" s="39">
        <v>43911</v>
      </c>
      <c r="G13" s="18">
        <v>1</v>
      </c>
      <c r="H13" s="18">
        <v>1</v>
      </c>
      <c r="I13" s="9">
        <v>1</v>
      </c>
    </row>
    <row r="14" spans="1:9" ht="60" x14ac:dyDescent="0.3">
      <c r="A14" s="160"/>
      <c r="B14" s="58" t="s">
        <v>1091</v>
      </c>
      <c r="C14" s="48" t="s">
        <v>83</v>
      </c>
      <c r="D14" s="41" t="s">
        <v>83</v>
      </c>
      <c r="E14" s="48" t="s">
        <v>1092</v>
      </c>
      <c r="F14" s="39">
        <v>43911</v>
      </c>
      <c r="G14" s="18">
        <v>1</v>
      </c>
      <c r="H14" s="18">
        <v>1</v>
      </c>
      <c r="I14" s="9">
        <v>1</v>
      </c>
    </row>
    <row r="15" spans="1:9" ht="60" x14ac:dyDescent="0.3">
      <c r="A15" s="160"/>
      <c r="B15" s="58" t="s">
        <v>1091</v>
      </c>
      <c r="C15" s="48" t="s">
        <v>83</v>
      </c>
      <c r="D15" s="41" t="s">
        <v>83</v>
      </c>
      <c r="E15" s="48" t="s">
        <v>1093</v>
      </c>
      <c r="F15" s="39">
        <v>43911</v>
      </c>
      <c r="G15" s="18">
        <v>1</v>
      </c>
      <c r="H15" s="18">
        <v>1</v>
      </c>
      <c r="I15" s="9">
        <v>1</v>
      </c>
    </row>
    <row r="16" spans="1:9" ht="45" x14ac:dyDescent="0.3">
      <c r="A16" s="151"/>
      <c r="B16" s="78" t="s">
        <v>1094</v>
      </c>
      <c r="C16" s="48" t="s">
        <v>83</v>
      </c>
      <c r="D16" s="41" t="s">
        <v>83</v>
      </c>
      <c r="E16" s="39" t="s">
        <v>1095</v>
      </c>
      <c r="F16" s="39">
        <v>43911</v>
      </c>
      <c r="G16" s="18">
        <v>1</v>
      </c>
      <c r="H16" s="18">
        <v>1</v>
      </c>
      <c r="I16" s="9">
        <v>1</v>
      </c>
    </row>
    <row r="17" spans="1:9" ht="105" x14ac:dyDescent="0.3">
      <c r="A17" s="150" t="s">
        <v>201</v>
      </c>
      <c r="B17" s="58" t="s">
        <v>1096</v>
      </c>
      <c r="C17" s="48" t="s">
        <v>83</v>
      </c>
      <c r="D17" s="41" t="s">
        <v>83</v>
      </c>
      <c r="E17" s="48" t="s">
        <v>1097</v>
      </c>
      <c r="F17" s="39">
        <v>43913</v>
      </c>
      <c r="G17" s="18">
        <v>1</v>
      </c>
      <c r="H17" s="18">
        <v>0</v>
      </c>
      <c r="I17" s="9">
        <v>3</v>
      </c>
    </row>
    <row r="18" spans="1:9" ht="135" x14ac:dyDescent="0.3">
      <c r="A18" s="160"/>
      <c r="B18" s="58" t="s">
        <v>747</v>
      </c>
      <c r="C18" s="48" t="s">
        <v>83</v>
      </c>
      <c r="D18" s="41" t="s">
        <v>83</v>
      </c>
      <c r="E18" s="39" t="s">
        <v>1098</v>
      </c>
      <c r="F18" s="39">
        <v>43913</v>
      </c>
      <c r="G18" s="18">
        <v>1</v>
      </c>
      <c r="H18" s="18">
        <v>0</v>
      </c>
      <c r="I18" s="9">
        <v>3</v>
      </c>
    </row>
    <row r="19" spans="1:9" ht="180" x14ac:dyDescent="0.3">
      <c r="A19" s="160"/>
      <c r="B19" s="58" t="s">
        <v>1099</v>
      </c>
      <c r="C19" s="48">
        <v>30000000</v>
      </c>
      <c r="D19" s="41">
        <v>240</v>
      </c>
      <c r="E19" s="39" t="s">
        <v>1100</v>
      </c>
      <c r="F19" s="39">
        <v>43913</v>
      </c>
      <c r="G19" s="18">
        <v>1</v>
      </c>
      <c r="H19" s="18">
        <v>1</v>
      </c>
      <c r="I19" s="9">
        <v>3</v>
      </c>
    </row>
    <row r="20" spans="1:9" ht="180" x14ac:dyDescent="0.3">
      <c r="A20" s="160"/>
      <c r="B20" s="58" t="s">
        <v>1099</v>
      </c>
      <c r="C20" s="48">
        <v>40000000</v>
      </c>
      <c r="D20" s="41"/>
      <c r="E20" s="39" t="s">
        <v>1101</v>
      </c>
      <c r="F20" s="39">
        <v>43913</v>
      </c>
      <c r="G20" s="18">
        <v>1</v>
      </c>
      <c r="H20" s="18">
        <v>1</v>
      </c>
      <c r="I20" s="9">
        <v>3</v>
      </c>
    </row>
    <row r="21" spans="1:9" ht="98.55" customHeight="1" x14ac:dyDescent="0.3">
      <c r="A21" s="151"/>
      <c r="B21" s="58" t="s">
        <v>1102</v>
      </c>
      <c r="C21" s="48">
        <v>25000000</v>
      </c>
      <c r="D21" s="41" t="s">
        <v>1103</v>
      </c>
      <c r="E21" s="39" t="s">
        <v>1104</v>
      </c>
      <c r="F21" s="39">
        <v>43977</v>
      </c>
      <c r="G21" s="18">
        <v>0</v>
      </c>
      <c r="H21" s="18">
        <v>1</v>
      </c>
      <c r="I21" s="9">
        <v>3</v>
      </c>
    </row>
    <row r="22" spans="1:9" ht="150" x14ac:dyDescent="0.3">
      <c r="A22" s="93" t="s">
        <v>637</v>
      </c>
      <c r="B22" s="58" t="s">
        <v>1105</v>
      </c>
      <c r="C22" s="48">
        <v>30000000</v>
      </c>
      <c r="D22" s="41">
        <v>4000</v>
      </c>
      <c r="E22" s="39" t="s">
        <v>1106</v>
      </c>
      <c r="F22" s="39">
        <v>43913</v>
      </c>
      <c r="G22" s="18">
        <v>1</v>
      </c>
      <c r="H22" s="18">
        <v>1</v>
      </c>
      <c r="I22" s="9">
        <v>1</v>
      </c>
    </row>
    <row r="23" spans="1:9" ht="60" x14ac:dyDescent="0.3">
      <c r="A23" s="150" t="s">
        <v>104</v>
      </c>
      <c r="B23" s="58" t="s">
        <v>1107</v>
      </c>
      <c r="C23" s="48" t="s">
        <v>83</v>
      </c>
      <c r="D23" s="41" t="s">
        <v>83</v>
      </c>
      <c r="E23" s="39" t="s">
        <v>1108</v>
      </c>
      <c r="F23" s="39">
        <v>43913</v>
      </c>
      <c r="G23" s="18">
        <v>1</v>
      </c>
      <c r="H23" s="18">
        <v>0</v>
      </c>
      <c r="I23" s="9">
        <v>4</v>
      </c>
    </row>
    <row r="24" spans="1:9" ht="45" x14ac:dyDescent="0.3">
      <c r="A24" s="160"/>
      <c r="B24" s="58" t="s">
        <v>1109</v>
      </c>
      <c r="C24" s="48" t="s">
        <v>83</v>
      </c>
      <c r="D24" s="41" t="s">
        <v>83</v>
      </c>
      <c r="E24" s="39" t="s">
        <v>1110</v>
      </c>
      <c r="F24" s="39">
        <v>43913</v>
      </c>
      <c r="G24" s="18">
        <v>1</v>
      </c>
      <c r="H24" s="18">
        <v>0</v>
      </c>
      <c r="I24" s="9">
        <v>4</v>
      </c>
    </row>
    <row r="25" spans="1:9" ht="45" x14ac:dyDescent="0.3">
      <c r="A25" s="160"/>
      <c r="B25" s="58" t="s">
        <v>1111</v>
      </c>
      <c r="C25" s="48" t="s">
        <v>83</v>
      </c>
      <c r="D25" s="41" t="s">
        <v>83</v>
      </c>
      <c r="E25" s="39" t="s">
        <v>1112</v>
      </c>
      <c r="F25" s="39">
        <v>43913</v>
      </c>
      <c r="G25" s="18">
        <v>1</v>
      </c>
      <c r="H25" s="18">
        <v>0</v>
      </c>
      <c r="I25" s="9">
        <v>4</v>
      </c>
    </row>
    <row r="26" spans="1:9" ht="60" x14ac:dyDescent="0.3">
      <c r="A26" s="151"/>
      <c r="B26" s="58" t="s">
        <v>1113</v>
      </c>
      <c r="C26" s="48" t="s">
        <v>83</v>
      </c>
      <c r="D26" s="41" t="s">
        <v>83</v>
      </c>
      <c r="E26" s="39" t="s">
        <v>1114</v>
      </c>
      <c r="F26" s="39">
        <v>43983</v>
      </c>
      <c r="G26" s="18">
        <v>0</v>
      </c>
      <c r="H26" s="18">
        <v>1</v>
      </c>
      <c r="I26" s="9">
        <v>4</v>
      </c>
    </row>
    <row r="27" spans="1:9" ht="75" x14ac:dyDescent="0.3">
      <c r="A27" s="98" t="s">
        <v>4</v>
      </c>
      <c r="B27" s="78" t="s">
        <v>1115</v>
      </c>
      <c r="C27" s="48">
        <v>1980000</v>
      </c>
      <c r="D27" s="41" t="s">
        <v>1116</v>
      </c>
      <c r="E27" s="39" t="s">
        <v>1117</v>
      </c>
      <c r="F27" s="39">
        <v>43949</v>
      </c>
      <c r="G27" s="18">
        <v>0</v>
      </c>
      <c r="H27" s="18">
        <v>1</v>
      </c>
      <c r="I27" s="9">
        <v>1</v>
      </c>
    </row>
    <row r="28" spans="1:9" ht="165" x14ac:dyDescent="0.3">
      <c r="A28" s="150" t="s">
        <v>28</v>
      </c>
      <c r="B28" s="58" t="s">
        <v>1118</v>
      </c>
      <c r="C28" s="48">
        <v>1000000</v>
      </c>
      <c r="D28" s="41" t="s">
        <v>1119</v>
      </c>
      <c r="E28" s="39" t="s">
        <v>1120</v>
      </c>
      <c r="F28" s="39">
        <v>43920</v>
      </c>
      <c r="G28" s="18">
        <v>0</v>
      </c>
      <c r="H28" s="18">
        <v>1</v>
      </c>
      <c r="I28" s="9">
        <v>1</v>
      </c>
    </row>
    <row r="29" spans="1:9" ht="75" x14ac:dyDescent="0.3">
      <c r="A29" s="160"/>
      <c r="B29" s="58" t="s">
        <v>1121</v>
      </c>
      <c r="C29" s="48">
        <v>9000000</v>
      </c>
      <c r="D29" s="41" t="s">
        <v>1122</v>
      </c>
      <c r="E29" s="39" t="s">
        <v>1123</v>
      </c>
      <c r="F29" s="39">
        <v>43920</v>
      </c>
      <c r="G29" s="18">
        <v>0</v>
      </c>
      <c r="H29" s="18">
        <v>1</v>
      </c>
      <c r="I29" s="9">
        <v>1</v>
      </c>
    </row>
    <row r="30" spans="1:9" ht="75" x14ac:dyDescent="0.3">
      <c r="A30" s="160"/>
      <c r="B30" s="58" t="s">
        <v>1124</v>
      </c>
      <c r="C30" s="48">
        <v>5000000</v>
      </c>
      <c r="D30" s="41" t="s">
        <v>83</v>
      </c>
      <c r="E30" s="39" t="s">
        <v>1125</v>
      </c>
      <c r="F30" s="39">
        <v>43920</v>
      </c>
      <c r="G30" s="18">
        <v>0</v>
      </c>
      <c r="H30" s="18">
        <v>1</v>
      </c>
      <c r="I30" s="9">
        <v>1</v>
      </c>
    </row>
    <row r="31" spans="1:9" ht="105" x14ac:dyDescent="0.3">
      <c r="A31" s="160"/>
      <c r="B31" s="58" t="s">
        <v>1126</v>
      </c>
      <c r="C31" s="48">
        <v>5000000</v>
      </c>
      <c r="D31" s="41" t="s">
        <v>1127</v>
      </c>
      <c r="E31" s="48" t="s">
        <v>1128</v>
      </c>
      <c r="F31" s="39">
        <v>43920</v>
      </c>
      <c r="G31" s="18">
        <v>0</v>
      </c>
      <c r="H31" s="18">
        <v>1</v>
      </c>
      <c r="I31" s="9">
        <v>1</v>
      </c>
    </row>
    <row r="32" spans="1:9" ht="60" x14ac:dyDescent="0.3">
      <c r="A32" s="160"/>
      <c r="B32" s="58" t="s">
        <v>1129</v>
      </c>
      <c r="C32" s="48">
        <v>136000000</v>
      </c>
      <c r="D32" s="41" t="s">
        <v>83</v>
      </c>
      <c r="E32" s="39" t="s">
        <v>1130</v>
      </c>
      <c r="F32" s="39">
        <v>43920</v>
      </c>
      <c r="G32" s="18">
        <v>0</v>
      </c>
      <c r="H32" s="18">
        <v>1</v>
      </c>
      <c r="I32" s="9">
        <v>3</v>
      </c>
    </row>
    <row r="33" spans="1:9" ht="60" x14ac:dyDescent="0.3">
      <c r="A33" s="151"/>
      <c r="B33" s="58" t="s">
        <v>1131</v>
      </c>
      <c r="C33" s="48" t="s">
        <v>83</v>
      </c>
      <c r="D33" s="41" t="s">
        <v>83</v>
      </c>
      <c r="E33" s="39" t="s">
        <v>1132</v>
      </c>
      <c r="F33" s="39">
        <v>43920</v>
      </c>
      <c r="G33" s="18">
        <v>0</v>
      </c>
      <c r="H33" s="18">
        <v>1</v>
      </c>
      <c r="I33" s="9">
        <v>4</v>
      </c>
    </row>
    <row r="34" spans="1:9" ht="60" x14ac:dyDescent="0.3">
      <c r="A34" s="91" t="s">
        <v>54</v>
      </c>
      <c r="B34" s="58" t="s">
        <v>1133</v>
      </c>
      <c r="C34" s="48">
        <v>1500000</v>
      </c>
      <c r="D34" s="41" t="s">
        <v>1134</v>
      </c>
      <c r="E34" s="39" t="s">
        <v>1135</v>
      </c>
      <c r="F34" s="39">
        <v>43913</v>
      </c>
      <c r="G34" s="18">
        <v>1</v>
      </c>
      <c r="H34" s="18">
        <v>1</v>
      </c>
      <c r="I34" s="9">
        <v>1</v>
      </c>
    </row>
    <row r="35" spans="1:9" ht="120" x14ac:dyDescent="0.3">
      <c r="A35" s="92" t="s">
        <v>1136</v>
      </c>
      <c r="B35" s="58" t="s">
        <v>1137</v>
      </c>
      <c r="C35" s="48">
        <v>15000000</v>
      </c>
      <c r="D35" s="41">
        <v>3125</v>
      </c>
      <c r="E35" s="39" t="s">
        <v>1138</v>
      </c>
      <c r="F35" s="39">
        <v>43913</v>
      </c>
      <c r="G35" s="18">
        <v>1</v>
      </c>
      <c r="H35" s="18">
        <v>1</v>
      </c>
      <c r="I35" s="9">
        <v>1</v>
      </c>
    </row>
    <row r="36" spans="1:9" ht="45" x14ac:dyDescent="0.3">
      <c r="A36" s="92" t="s">
        <v>265</v>
      </c>
      <c r="B36" s="58" t="s">
        <v>1139</v>
      </c>
      <c r="C36" s="48" t="s">
        <v>83</v>
      </c>
      <c r="D36" s="41" t="s">
        <v>83</v>
      </c>
      <c r="E36" s="39" t="s">
        <v>1140</v>
      </c>
      <c r="F36" s="39">
        <v>43913</v>
      </c>
      <c r="G36" s="18">
        <v>1</v>
      </c>
      <c r="H36" s="18">
        <v>1</v>
      </c>
      <c r="I36" s="9">
        <v>1</v>
      </c>
    </row>
    <row r="38" spans="1:9" ht="17.399999999999999" x14ac:dyDescent="0.3">
      <c r="A38" s="115" t="s">
        <v>1213</v>
      </c>
    </row>
    <row r="39" spans="1:9" ht="17.399999999999999" x14ac:dyDescent="0.3">
      <c r="A39" s="114" t="s">
        <v>1149</v>
      </c>
      <c r="B39" s="41">
        <f>COUNTA(E5:E36)</f>
        <v>32</v>
      </c>
    </row>
    <row r="40" spans="1:9" ht="17.399999999999999" x14ac:dyDescent="0.3">
      <c r="A40" s="112" t="s">
        <v>1231</v>
      </c>
      <c r="B40" s="48">
        <f>SUM(C5:C36)</f>
        <v>303980000</v>
      </c>
    </row>
    <row r="41" spans="1:9" ht="34.799999999999997" x14ac:dyDescent="0.3">
      <c r="A41" s="112" t="s">
        <v>1232</v>
      </c>
      <c r="B41" s="48" t="s">
        <v>83</v>
      </c>
    </row>
  </sheetData>
  <mergeCells count="5">
    <mergeCell ref="A6:A8"/>
    <mergeCell ref="A11:A16"/>
    <mergeCell ref="A17:A21"/>
    <mergeCell ref="A23:A26"/>
    <mergeCell ref="A28:A3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8B009-FEBA-47B5-8BFB-E2AEC6C776F1}">
  <dimension ref="A1:L25"/>
  <sheetViews>
    <sheetView workbookViewId="0"/>
  </sheetViews>
  <sheetFormatPr baseColWidth="10" defaultColWidth="10.796875" defaultRowHeight="15.6" x14ac:dyDescent="0.3"/>
  <cols>
    <col min="1" max="1" width="23.296875" style="1" bestFit="1" customWidth="1"/>
    <col min="2" max="2" width="19" style="54" bestFit="1" customWidth="1"/>
    <col min="3" max="3" width="19.5" style="53" bestFit="1" customWidth="1"/>
    <col min="4" max="4" width="22" style="53" bestFit="1" customWidth="1"/>
    <col min="5" max="5" width="20.796875" style="55" customWidth="1"/>
    <col min="6" max="6" width="20.796875" style="54" bestFit="1" customWidth="1"/>
    <col min="7" max="7" width="6.69921875" style="54" bestFit="1" customWidth="1"/>
    <col min="8" max="8" width="23.69921875" style="54" bestFit="1" customWidth="1"/>
    <col min="9" max="9" width="6.796875" style="1" customWidth="1"/>
    <col min="10" max="10" width="18.296875" style="1" customWidth="1"/>
    <col min="11" max="11" width="8.69921875" style="1" bestFit="1" customWidth="1"/>
    <col min="12" max="12" width="5.796875" style="1" bestFit="1" customWidth="1"/>
    <col min="13" max="16384" width="10.796875" style="1"/>
  </cols>
  <sheetData>
    <row r="1" spans="1:12" ht="17.399999999999999" x14ac:dyDescent="0.3">
      <c r="A1" s="17" t="s">
        <v>57</v>
      </c>
      <c r="C1" s="51"/>
      <c r="D1" s="51"/>
      <c r="F1" s="5"/>
    </row>
    <row r="2" spans="1:12" x14ac:dyDescent="0.3">
      <c r="A2" s="6" t="s">
        <v>10</v>
      </c>
      <c r="C2" s="51"/>
      <c r="D2" s="51"/>
      <c r="F2" s="5"/>
    </row>
    <row r="3" spans="1:12" x14ac:dyDescent="0.3">
      <c r="C3" s="51"/>
      <c r="D3" s="51"/>
      <c r="F3" s="5"/>
    </row>
    <row r="4" spans="1:12" ht="17.399999999999999" x14ac:dyDescent="0.3">
      <c r="A4" s="97" t="s">
        <v>11</v>
      </c>
      <c r="B4" s="87" t="s">
        <v>12</v>
      </c>
      <c r="C4" s="88" t="s">
        <v>13</v>
      </c>
      <c r="D4" s="123" t="s">
        <v>1141</v>
      </c>
      <c r="E4" s="90" t="s">
        <v>14</v>
      </c>
      <c r="F4" s="100" t="s">
        <v>110</v>
      </c>
      <c r="G4" s="95" t="s">
        <v>40</v>
      </c>
      <c r="H4" s="100" t="s">
        <v>570</v>
      </c>
      <c r="I4" s="100" t="s">
        <v>1214</v>
      </c>
      <c r="J4" s="120"/>
      <c r="K4" s="121"/>
      <c r="L4" s="121"/>
    </row>
    <row r="5" spans="1:12" ht="195" x14ac:dyDescent="0.3">
      <c r="A5" s="92" t="s">
        <v>200</v>
      </c>
      <c r="B5" s="46" t="s">
        <v>625</v>
      </c>
      <c r="C5" s="48" t="s">
        <v>83</v>
      </c>
      <c r="D5" s="41">
        <v>65232</v>
      </c>
      <c r="E5" s="39" t="s">
        <v>626</v>
      </c>
      <c r="F5" s="39">
        <v>43919</v>
      </c>
      <c r="G5" s="18">
        <v>1</v>
      </c>
      <c r="H5" s="18">
        <v>1</v>
      </c>
      <c r="I5" s="18">
        <v>1</v>
      </c>
    </row>
    <row r="6" spans="1:12" ht="60" x14ac:dyDescent="0.3">
      <c r="A6" s="96" t="s">
        <v>9</v>
      </c>
      <c r="B6" s="46" t="s">
        <v>576</v>
      </c>
      <c r="C6" s="48" t="s">
        <v>83</v>
      </c>
      <c r="D6" s="41" t="s">
        <v>83</v>
      </c>
      <c r="E6" s="39" t="s">
        <v>627</v>
      </c>
      <c r="F6" s="39">
        <v>43934</v>
      </c>
      <c r="G6" s="18">
        <v>1</v>
      </c>
      <c r="H6" s="18">
        <v>1</v>
      </c>
      <c r="I6" s="18">
        <v>3</v>
      </c>
    </row>
    <row r="7" spans="1:12" ht="150" x14ac:dyDescent="0.3">
      <c r="A7" s="150" t="s">
        <v>201</v>
      </c>
      <c r="B7" s="46" t="s">
        <v>628</v>
      </c>
      <c r="C7" s="48">
        <v>20000000</v>
      </c>
      <c r="D7" s="41">
        <v>100</v>
      </c>
      <c r="E7" s="39" t="s">
        <v>629</v>
      </c>
      <c r="F7" s="39">
        <v>43934</v>
      </c>
      <c r="G7" s="18">
        <v>1</v>
      </c>
      <c r="H7" s="18">
        <v>1</v>
      </c>
      <c r="I7" s="18">
        <v>3</v>
      </c>
    </row>
    <row r="8" spans="1:12" ht="75" x14ac:dyDescent="0.3">
      <c r="A8" s="160"/>
      <c r="B8" s="46" t="s">
        <v>630</v>
      </c>
      <c r="C8" s="48">
        <v>18000000</v>
      </c>
      <c r="D8" s="41">
        <v>360</v>
      </c>
      <c r="E8" s="39" t="s">
        <v>631</v>
      </c>
      <c r="F8" s="39">
        <v>43934</v>
      </c>
      <c r="G8" s="18">
        <v>1</v>
      </c>
      <c r="H8" s="18">
        <v>1</v>
      </c>
      <c r="I8" s="18">
        <v>3</v>
      </c>
    </row>
    <row r="9" spans="1:12" ht="75" x14ac:dyDescent="0.3">
      <c r="A9" s="160"/>
      <c r="B9" s="46" t="s">
        <v>632</v>
      </c>
      <c r="C9" s="48">
        <v>20000000</v>
      </c>
      <c r="D9" s="41">
        <v>50</v>
      </c>
      <c r="E9" s="39" t="s">
        <v>633</v>
      </c>
      <c r="F9" s="39">
        <v>43934</v>
      </c>
      <c r="G9" s="18">
        <v>1</v>
      </c>
      <c r="H9" s="18">
        <v>1</v>
      </c>
      <c r="I9" s="18">
        <v>3</v>
      </c>
    </row>
    <row r="10" spans="1:12" ht="105" x14ac:dyDescent="0.3">
      <c r="A10" s="151"/>
      <c r="B10" s="46" t="s">
        <v>634</v>
      </c>
      <c r="C10" s="48">
        <v>1400000000</v>
      </c>
      <c r="D10" s="41" t="s">
        <v>635</v>
      </c>
      <c r="E10" s="39" t="s">
        <v>636</v>
      </c>
      <c r="F10" s="39">
        <v>43934</v>
      </c>
      <c r="G10" s="18">
        <v>1</v>
      </c>
      <c r="H10" s="18">
        <v>1</v>
      </c>
      <c r="I10" s="18">
        <v>3</v>
      </c>
    </row>
    <row r="11" spans="1:12" ht="90" x14ac:dyDescent="0.3">
      <c r="A11" s="150" t="s">
        <v>415</v>
      </c>
      <c r="B11" s="46" t="s">
        <v>638</v>
      </c>
      <c r="C11" s="48" t="s">
        <v>83</v>
      </c>
      <c r="D11" s="41" t="s">
        <v>83</v>
      </c>
      <c r="E11" s="39" t="s">
        <v>639</v>
      </c>
      <c r="F11" s="39">
        <v>43934</v>
      </c>
      <c r="G11" s="18">
        <v>1</v>
      </c>
      <c r="H11" s="18">
        <v>0</v>
      </c>
      <c r="I11" s="18">
        <v>1</v>
      </c>
    </row>
    <row r="12" spans="1:12" ht="90" x14ac:dyDescent="0.3">
      <c r="A12" s="151"/>
      <c r="B12" s="46" t="s">
        <v>640</v>
      </c>
      <c r="C12" s="48" t="s">
        <v>83</v>
      </c>
      <c r="D12" s="41" t="s">
        <v>83</v>
      </c>
      <c r="E12" s="39" t="s">
        <v>641</v>
      </c>
      <c r="F12" s="39">
        <v>43934</v>
      </c>
      <c r="G12" s="18">
        <v>1</v>
      </c>
      <c r="H12" s="18">
        <v>1</v>
      </c>
      <c r="I12" s="18">
        <v>4</v>
      </c>
    </row>
    <row r="13" spans="1:12" ht="45" x14ac:dyDescent="0.3">
      <c r="A13" s="150" t="s">
        <v>104</v>
      </c>
      <c r="B13" s="46" t="s">
        <v>642</v>
      </c>
      <c r="C13" s="48" t="s">
        <v>83</v>
      </c>
      <c r="D13" s="41" t="s">
        <v>83</v>
      </c>
      <c r="E13" s="39" t="s">
        <v>643</v>
      </c>
      <c r="F13" s="39">
        <v>43934</v>
      </c>
      <c r="G13" s="18">
        <v>1</v>
      </c>
      <c r="H13" s="18">
        <v>0</v>
      </c>
      <c r="I13" s="18">
        <v>4</v>
      </c>
    </row>
    <row r="14" spans="1:12" ht="120" x14ac:dyDescent="0.3">
      <c r="A14" s="160"/>
      <c r="B14" s="46" t="s">
        <v>644</v>
      </c>
      <c r="C14" s="48" t="s">
        <v>83</v>
      </c>
      <c r="D14" s="41" t="s">
        <v>83</v>
      </c>
      <c r="E14" s="39" t="s">
        <v>645</v>
      </c>
      <c r="F14" s="39">
        <v>43927</v>
      </c>
      <c r="G14" s="18">
        <v>0</v>
      </c>
      <c r="H14" s="18">
        <v>1</v>
      </c>
      <c r="I14" s="18">
        <v>4</v>
      </c>
    </row>
    <row r="15" spans="1:12" ht="120" x14ac:dyDescent="0.3">
      <c r="A15" s="150" t="s">
        <v>545</v>
      </c>
      <c r="B15" s="46" t="s">
        <v>646</v>
      </c>
      <c r="C15" s="48">
        <v>95000000</v>
      </c>
      <c r="D15" s="41" t="s">
        <v>83</v>
      </c>
      <c r="E15" s="39" t="s">
        <v>647</v>
      </c>
      <c r="F15" s="39">
        <v>43916</v>
      </c>
      <c r="G15" s="18">
        <v>1</v>
      </c>
      <c r="H15" s="18">
        <v>1</v>
      </c>
      <c r="I15" s="18">
        <v>1</v>
      </c>
    </row>
    <row r="16" spans="1:12" ht="45" x14ac:dyDescent="0.3">
      <c r="A16" s="151"/>
      <c r="B16" s="46" t="s">
        <v>648</v>
      </c>
      <c r="C16" s="48" t="s">
        <v>83</v>
      </c>
      <c r="D16" s="41" t="s">
        <v>83</v>
      </c>
      <c r="E16" s="39" t="s">
        <v>649</v>
      </c>
      <c r="F16" s="39">
        <v>43934</v>
      </c>
      <c r="G16" s="18">
        <v>1</v>
      </c>
      <c r="H16" s="18">
        <v>1</v>
      </c>
      <c r="I16" s="18">
        <v>3</v>
      </c>
    </row>
    <row r="17" spans="1:8" x14ac:dyDescent="0.3">
      <c r="B17" s="55"/>
      <c r="C17" s="55"/>
      <c r="D17" s="55"/>
      <c r="F17" s="55"/>
      <c r="G17" s="55"/>
      <c r="H17" s="55"/>
    </row>
    <row r="18" spans="1:8" ht="17.399999999999999" x14ac:dyDescent="0.3">
      <c r="A18" s="115" t="s">
        <v>1213</v>
      </c>
      <c r="D18" s="55"/>
      <c r="F18" s="55"/>
      <c r="G18" s="55"/>
      <c r="H18" s="55"/>
    </row>
    <row r="19" spans="1:8" ht="17.399999999999999" x14ac:dyDescent="0.3">
      <c r="A19" s="86" t="s">
        <v>1149</v>
      </c>
      <c r="B19" s="41">
        <f>COUNTA(E5:E16)</f>
        <v>12</v>
      </c>
      <c r="D19" s="55"/>
      <c r="F19" s="55"/>
      <c r="G19" s="55"/>
      <c r="H19" s="55"/>
    </row>
    <row r="20" spans="1:8" ht="17.399999999999999" x14ac:dyDescent="0.3">
      <c r="A20" s="112" t="s">
        <v>1231</v>
      </c>
      <c r="B20" s="81">
        <f>SUM(C5:C16)</f>
        <v>1553000000</v>
      </c>
      <c r="C20" s="55"/>
      <c r="D20" s="55"/>
      <c r="F20" s="55"/>
      <c r="G20" s="55"/>
      <c r="H20" s="55"/>
    </row>
    <row r="21" spans="1:8" ht="34.799999999999997" x14ac:dyDescent="0.3">
      <c r="A21" s="112" t="s">
        <v>1232</v>
      </c>
      <c r="B21" s="81" t="s">
        <v>83</v>
      </c>
      <c r="C21" s="55"/>
      <c r="D21" s="55"/>
      <c r="F21" s="55"/>
      <c r="G21" s="55"/>
      <c r="H21" s="55"/>
    </row>
    <row r="22" spans="1:8" x14ac:dyDescent="0.3">
      <c r="B22" s="55"/>
      <c r="C22" s="55"/>
      <c r="D22" s="55"/>
      <c r="F22" s="55"/>
      <c r="G22" s="55"/>
      <c r="H22" s="55"/>
    </row>
    <row r="23" spans="1:8" x14ac:dyDescent="0.3">
      <c r="B23" s="55"/>
      <c r="C23" s="55"/>
      <c r="D23" s="55"/>
      <c r="F23" s="55"/>
      <c r="G23" s="55"/>
      <c r="H23" s="55"/>
    </row>
    <row r="24" spans="1:8" x14ac:dyDescent="0.3">
      <c r="B24" s="55"/>
      <c r="C24" s="55"/>
      <c r="D24" s="55"/>
      <c r="F24" s="55"/>
      <c r="G24" s="55"/>
      <c r="H24" s="55"/>
    </row>
    <row r="25" spans="1:8" x14ac:dyDescent="0.3">
      <c r="B25" s="55"/>
      <c r="C25" s="55"/>
      <c r="D25" s="55"/>
      <c r="F25" s="55"/>
      <c r="G25" s="55"/>
      <c r="H25" s="55"/>
    </row>
  </sheetData>
  <mergeCells count="4">
    <mergeCell ref="A7:A10"/>
    <mergeCell ref="A11:A12"/>
    <mergeCell ref="A13:A14"/>
    <mergeCell ref="A15:A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93070-F6A1-4626-9986-919713C8F320}">
  <dimension ref="A1:L19"/>
  <sheetViews>
    <sheetView workbookViewId="0"/>
  </sheetViews>
  <sheetFormatPr baseColWidth="10" defaultColWidth="11.19921875" defaultRowHeight="15.6" x14ac:dyDescent="0.3"/>
  <cols>
    <col min="1" max="1" width="23.296875" style="55" bestFit="1" customWidth="1"/>
    <col min="2" max="2" width="14.69921875" style="55" customWidth="1"/>
    <col min="3" max="3" width="16" style="55" customWidth="1"/>
    <col min="4" max="4" width="22" style="55" bestFit="1" customWidth="1"/>
    <col min="5" max="5" width="19.19921875" style="55" customWidth="1"/>
    <col min="6" max="6" width="20.796875" style="55" bestFit="1" customWidth="1"/>
    <col min="7" max="7" width="6.69921875" style="55" bestFit="1" customWidth="1"/>
    <col min="8" max="8" width="25" style="55" customWidth="1"/>
    <col min="9" max="9" width="5.796875" style="55" bestFit="1" customWidth="1"/>
    <col min="10" max="10" width="11.19921875" style="55" customWidth="1"/>
    <col min="11" max="16384" width="11.19921875" style="55"/>
  </cols>
  <sheetData>
    <row r="1" spans="1:12" ht="17.399999999999999" x14ac:dyDescent="0.3">
      <c r="A1" s="17" t="s">
        <v>58</v>
      </c>
      <c r="B1" s="54"/>
      <c r="C1" s="51"/>
      <c r="D1" s="51"/>
      <c r="F1" s="5"/>
      <c r="G1" s="54"/>
      <c r="H1" s="54"/>
    </row>
    <row r="2" spans="1:12" x14ac:dyDescent="0.3">
      <c r="A2" s="6" t="s">
        <v>10</v>
      </c>
      <c r="B2" s="54"/>
      <c r="C2" s="51"/>
      <c r="D2" s="51"/>
      <c r="F2" s="5"/>
      <c r="G2" s="54"/>
      <c r="H2" s="54"/>
    </row>
    <row r="3" spans="1:12" x14ac:dyDescent="0.3">
      <c r="A3" s="1"/>
      <c r="B3" s="54"/>
      <c r="C3" s="51"/>
      <c r="D3" s="51"/>
      <c r="F3" s="5"/>
      <c r="G3" s="54"/>
      <c r="H3" s="54"/>
    </row>
    <row r="4" spans="1:12" ht="17.399999999999999" x14ac:dyDescent="0.3">
      <c r="A4" s="97" t="s">
        <v>11</v>
      </c>
      <c r="B4" s="87" t="s">
        <v>12</v>
      </c>
      <c r="C4" s="88" t="s">
        <v>13</v>
      </c>
      <c r="D4" s="88" t="s">
        <v>1141</v>
      </c>
      <c r="E4" s="90" t="s">
        <v>14</v>
      </c>
      <c r="F4" s="90" t="s">
        <v>110</v>
      </c>
      <c r="G4" s="95" t="s">
        <v>40</v>
      </c>
      <c r="H4" s="95" t="s">
        <v>570</v>
      </c>
      <c r="I4" s="100" t="s">
        <v>1214</v>
      </c>
      <c r="J4" s="120"/>
      <c r="K4" s="121"/>
      <c r="L4" s="121"/>
    </row>
    <row r="5" spans="1:12" ht="60" x14ac:dyDescent="0.3">
      <c r="A5" s="92" t="s">
        <v>200</v>
      </c>
      <c r="B5" s="58" t="s">
        <v>650</v>
      </c>
      <c r="C5" s="48" t="s">
        <v>83</v>
      </c>
      <c r="D5" s="41" t="s">
        <v>651</v>
      </c>
      <c r="E5" s="39" t="s">
        <v>652</v>
      </c>
      <c r="F5" s="39">
        <v>43947</v>
      </c>
      <c r="G5" s="18">
        <v>0</v>
      </c>
      <c r="H5" s="18">
        <v>1</v>
      </c>
      <c r="I5" s="18">
        <v>1</v>
      </c>
    </row>
    <row r="6" spans="1:12" ht="60" x14ac:dyDescent="0.3">
      <c r="A6" s="92" t="s">
        <v>544</v>
      </c>
      <c r="B6" s="46" t="s">
        <v>653</v>
      </c>
      <c r="C6" s="48" t="s">
        <v>83</v>
      </c>
      <c r="D6" s="41" t="s">
        <v>83</v>
      </c>
      <c r="E6" s="39" t="s">
        <v>654</v>
      </c>
      <c r="F6" s="39">
        <v>43944</v>
      </c>
      <c r="G6" s="18">
        <v>1</v>
      </c>
      <c r="H6" s="18">
        <v>0</v>
      </c>
      <c r="I6" s="18">
        <v>1</v>
      </c>
    </row>
    <row r="7" spans="1:12" ht="150" x14ac:dyDescent="0.3">
      <c r="A7" s="150" t="s">
        <v>9</v>
      </c>
      <c r="B7" s="46" t="s">
        <v>655</v>
      </c>
      <c r="C7" s="48" t="s">
        <v>83</v>
      </c>
      <c r="D7" s="41" t="s">
        <v>83</v>
      </c>
      <c r="E7" s="47" t="s">
        <v>656</v>
      </c>
      <c r="F7" s="39">
        <v>43913</v>
      </c>
      <c r="G7" s="18">
        <v>1</v>
      </c>
      <c r="H7" s="18">
        <v>1</v>
      </c>
      <c r="I7" s="18">
        <v>3</v>
      </c>
    </row>
    <row r="8" spans="1:12" ht="60" x14ac:dyDescent="0.3">
      <c r="A8" s="160"/>
      <c r="B8" s="46" t="s">
        <v>657</v>
      </c>
      <c r="C8" s="48" t="s">
        <v>83</v>
      </c>
      <c r="D8" s="41" t="s">
        <v>83</v>
      </c>
      <c r="E8" s="47" t="s">
        <v>658</v>
      </c>
      <c r="F8" s="39">
        <v>43913</v>
      </c>
      <c r="G8" s="18">
        <v>1</v>
      </c>
      <c r="H8" s="18">
        <v>1</v>
      </c>
      <c r="I8" s="18">
        <v>3</v>
      </c>
    </row>
    <row r="9" spans="1:12" ht="105" x14ac:dyDescent="0.3">
      <c r="A9" s="151"/>
      <c r="B9" s="46" t="s">
        <v>659</v>
      </c>
      <c r="C9" s="48" t="s">
        <v>83</v>
      </c>
      <c r="D9" s="41" t="s">
        <v>83</v>
      </c>
      <c r="E9" s="39" t="s">
        <v>660</v>
      </c>
      <c r="F9" s="39">
        <v>43913</v>
      </c>
      <c r="G9" s="18">
        <v>1</v>
      </c>
      <c r="H9" s="18">
        <v>1</v>
      </c>
      <c r="I9" s="18">
        <v>3</v>
      </c>
    </row>
    <row r="10" spans="1:12" ht="120" x14ac:dyDescent="0.3">
      <c r="A10" s="150" t="s">
        <v>661</v>
      </c>
      <c r="B10" s="46" t="s">
        <v>662</v>
      </c>
      <c r="C10" s="48" t="s">
        <v>83</v>
      </c>
      <c r="D10" s="41" t="s">
        <v>83</v>
      </c>
      <c r="E10" s="39" t="s">
        <v>663</v>
      </c>
      <c r="F10" s="39">
        <v>43913</v>
      </c>
      <c r="G10" s="18">
        <v>1</v>
      </c>
      <c r="H10" s="18">
        <v>1</v>
      </c>
      <c r="I10" s="18">
        <v>3</v>
      </c>
    </row>
    <row r="11" spans="1:12" ht="150" x14ac:dyDescent="0.3">
      <c r="A11" s="151"/>
      <c r="B11" s="46" t="s">
        <v>1148</v>
      </c>
      <c r="C11" s="48" t="s">
        <v>83</v>
      </c>
      <c r="D11" s="41" t="s">
        <v>83</v>
      </c>
      <c r="E11" s="39" t="s">
        <v>664</v>
      </c>
      <c r="F11" s="39">
        <v>43991</v>
      </c>
      <c r="G11" s="18">
        <v>1</v>
      </c>
      <c r="H11" s="18">
        <v>1</v>
      </c>
      <c r="I11" s="18">
        <v>3</v>
      </c>
    </row>
    <row r="12" spans="1:12" ht="60" x14ac:dyDescent="0.3">
      <c r="A12" s="98" t="s">
        <v>6</v>
      </c>
      <c r="B12" s="46" t="s">
        <v>665</v>
      </c>
      <c r="C12" s="48" t="s">
        <v>83</v>
      </c>
      <c r="D12" s="41" t="s">
        <v>83</v>
      </c>
      <c r="E12" s="39" t="s">
        <v>666</v>
      </c>
      <c r="F12" s="39">
        <v>43913</v>
      </c>
      <c r="G12" s="18">
        <v>1</v>
      </c>
      <c r="H12" s="18">
        <v>1</v>
      </c>
      <c r="I12" s="18">
        <v>3</v>
      </c>
    </row>
    <row r="13" spans="1:12" ht="75" x14ac:dyDescent="0.3">
      <c r="A13" s="98" t="s">
        <v>104</v>
      </c>
      <c r="B13" s="46" t="s">
        <v>667</v>
      </c>
      <c r="C13" s="48" t="s">
        <v>83</v>
      </c>
      <c r="D13" s="41" t="s">
        <v>83</v>
      </c>
      <c r="E13" s="39" t="s">
        <v>668</v>
      </c>
      <c r="F13" s="39">
        <v>43921</v>
      </c>
      <c r="G13" s="18">
        <v>1</v>
      </c>
      <c r="H13" s="18">
        <v>0</v>
      </c>
      <c r="I13" s="18">
        <v>4</v>
      </c>
    </row>
    <row r="14" spans="1:12" ht="150" x14ac:dyDescent="0.3">
      <c r="A14" s="98" t="s">
        <v>543</v>
      </c>
      <c r="B14" s="46" t="s">
        <v>669</v>
      </c>
      <c r="C14" s="48" t="s">
        <v>83</v>
      </c>
      <c r="D14" s="41" t="s">
        <v>286</v>
      </c>
      <c r="E14" s="39" t="s">
        <v>670</v>
      </c>
      <c r="F14" s="39">
        <v>43911</v>
      </c>
      <c r="G14" s="18">
        <v>1</v>
      </c>
      <c r="H14" s="18">
        <v>0</v>
      </c>
      <c r="I14" s="18">
        <v>3</v>
      </c>
    </row>
    <row r="16" spans="1:12" ht="17.399999999999999" x14ac:dyDescent="0.3">
      <c r="A16" s="117" t="s">
        <v>1213</v>
      </c>
      <c r="B16" s="116"/>
      <c r="C16" s="116"/>
    </row>
    <row r="17" spans="1:2" ht="17.399999999999999" x14ac:dyDescent="0.3">
      <c r="A17" s="86" t="s">
        <v>1149</v>
      </c>
      <c r="B17" s="41">
        <f>COUNTA(E5:E14)</f>
        <v>10</v>
      </c>
    </row>
    <row r="18" spans="1:2" ht="17.399999999999999" x14ac:dyDescent="0.3">
      <c r="A18" s="112" t="s">
        <v>1231</v>
      </c>
      <c r="B18" s="81">
        <f>SUM(C5:C14)</f>
        <v>0</v>
      </c>
    </row>
    <row r="19" spans="1:2" ht="34.799999999999997" x14ac:dyDescent="0.3">
      <c r="A19" s="112" t="s">
        <v>1232</v>
      </c>
      <c r="B19" s="81" t="s">
        <v>83</v>
      </c>
    </row>
  </sheetData>
  <mergeCells count="2">
    <mergeCell ref="A7:A9"/>
    <mergeCell ref="A10:A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53471-7A84-4F63-A754-90B8EB82F38B}">
  <dimension ref="A1:L22"/>
  <sheetViews>
    <sheetView workbookViewId="0"/>
  </sheetViews>
  <sheetFormatPr baseColWidth="10" defaultColWidth="10.796875" defaultRowHeight="15.6" x14ac:dyDescent="0.3"/>
  <cols>
    <col min="1" max="1" width="23.296875" style="1" bestFit="1" customWidth="1"/>
    <col min="2" max="2" width="18.69921875" style="1" customWidth="1"/>
    <col min="3" max="3" width="19.5" style="1" bestFit="1" customWidth="1"/>
    <col min="4" max="4" width="22" style="1" bestFit="1" customWidth="1"/>
    <col min="5" max="5" width="21.796875" style="1" customWidth="1"/>
    <col min="6" max="6" width="20.796875" style="1" bestFit="1" customWidth="1"/>
    <col min="7" max="7" width="6.796875" style="1" bestFit="1" customWidth="1"/>
    <col min="8" max="8" width="23.69921875" style="1" bestFit="1" customWidth="1"/>
    <col min="9" max="9" width="5.796875" style="1" bestFit="1" customWidth="1"/>
    <col min="10" max="10" width="10.796875" style="1" customWidth="1"/>
    <col min="11" max="16384" width="10.796875" style="1"/>
  </cols>
  <sheetData>
    <row r="1" spans="1:12" ht="17.399999999999999" x14ac:dyDescent="0.3">
      <c r="A1" s="17" t="s">
        <v>59</v>
      </c>
      <c r="B1" s="54"/>
      <c r="C1" s="51"/>
      <c r="D1" s="51"/>
      <c r="E1" s="55"/>
      <c r="F1" s="5"/>
      <c r="G1" s="54"/>
      <c r="H1" s="54"/>
    </row>
    <row r="2" spans="1:12" x14ac:dyDescent="0.3">
      <c r="A2" s="6" t="s">
        <v>10</v>
      </c>
      <c r="B2" s="54"/>
      <c r="C2" s="51"/>
      <c r="D2" s="51"/>
      <c r="E2" s="55"/>
      <c r="F2" s="5"/>
      <c r="G2" s="54"/>
      <c r="H2" s="54"/>
    </row>
    <row r="3" spans="1:12" x14ac:dyDescent="0.3">
      <c r="B3" s="54"/>
      <c r="C3" s="51"/>
      <c r="D3" s="51"/>
      <c r="E3" s="55"/>
      <c r="F3" s="5"/>
      <c r="G3" s="54"/>
      <c r="H3" s="54"/>
    </row>
    <row r="4" spans="1:12" ht="17.399999999999999" x14ac:dyDescent="0.3">
      <c r="A4" s="87" t="s">
        <v>11</v>
      </c>
      <c r="B4" s="87" t="s">
        <v>12</v>
      </c>
      <c r="C4" s="88" t="s">
        <v>13</v>
      </c>
      <c r="D4" s="88" t="s">
        <v>1141</v>
      </c>
      <c r="E4" s="90" t="s">
        <v>14</v>
      </c>
      <c r="F4" s="90" t="s">
        <v>110</v>
      </c>
      <c r="G4" s="87" t="s">
        <v>40</v>
      </c>
      <c r="H4" s="87" t="s">
        <v>570</v>
      </c>
      <c r="I4" s="119" t="s">
        <v>1214</v>
      </c>
      <c r="J4" s="120"/>
      <c r="K4" s="121"/>
      <c r="L4" s="121"/>
    </row>
    <row r="5" spans="1:12" ht="60" x14ac:dyDescent="0.3">
      <c r="A5" s="92" t="s">
        <v>200</v>
      </c>
      <c r="B5" s="58" t="s">
        <v>671</v>
      </c>
      <c r="C5" s="48" t="s">
        <v>83</v>
      </c>
      <c r="D5" s="41" t="s">
        <v>83</v>
      </c>
      <c r="E5" s="39" t="s">
        <v>672</v>
      </c>
      <c r="F5" s="39">
        <v>43929</v>
      </c>
      <c r="G5" s="18">
        <v>1</v>
      </c>
      <c r="H5" s="18">
        <v>1</v>
      </c>
      <c r="I5" s="18">
        <v>1</v>
      </c>
    </row>
    <row r="6" spans="1:12" ht="75" x14ac:dyDescent="0.3">
      <c r="A6" s="92" t="s">
        <v>546</v>
      </c>
      <c r="B6" s="58" t="s">
        <v>685</v>
      </c>
      <c r="C6" s="48" t="s">
        <v>83</v>
      </c>
      <c r="D6" s="41" t="s">
        <v>83</v>
      </c>
      <c r="E6" s="39" t="s">
        <v>686</v>
      </c>
      <c r="F6" s="39">
        <v>43929</v>
      </c>
      <c r="G6" s="18">
        <v>1</v>
      </c>
      <c r="H6" s="18">
        <v>1</v>
      </c>
      <c r="I6" s="18">
        <v>2</v>
      </c>
    </row>
    <row r="7" spans="1:12" ht="120" x14ac:dyDescent="0.3">
      <c r="A7" s="92" t="s">
        <v>241</v>
      </c>
      <c r="B7" s="58" t="s">
        <v>673</v>
      </c>
      <c r="C7" s="48">
        <v>9500000</v>
      </c>
      <c r="D7" s="41" t="s">
        <v>674</v>
      </c>
      <c r="E7" s="39" t="s">
        <v>675</v>
      </c>
      <c r="F7" s="39">
        <v>43929</v>
      </c>
      <c r="G7" s="18">
        <v>1</v>
      </c>
      <c r="H7" s="18">
        <v>1</v>
      </c>
      <c r="I7" s="18">
        <v>1</v>
      </c>
    </row>
    <row r="8" spans="1:12" ht="60" x14ac:dyDescent="0.3">
      <c r="A8" s="150" t="s">
        <v>676</v>
      </c>
      <c r="B8" s="58" t="s">
        <v>677</v>
      </c>
      <c r="C8" s="48">
        <v>12402500</v>
      </c>
      <c r="D8" s="41">
        <v>359</v>
      </c>
      <c r="E8" s="48" t="s">
        <v>678</v>
      </c>
      <c r="F8" s="39">
        <v>43929</v>
      </c>
      <c r="G8" s="18">
        <v>1</v>
      </c>
      <c r="H8" s="18">
        <v>1</v>
      </c>
      <c r="I8" s="18">
        <v>3</v>
      </c>
    </row>
    <row r="9" spans="1:12" ht="150" x14ac:dyDescent="0.3">
      <c r="A9" s="151"/>
      <c r="B9" s="58" t="s">
        <v>679</v>
      </c>
      <c r="C9" s="48">
        <v>238000000</v>
      </c>
      <c r="D9" s="41" t="s">
        <v>83</v>
      </c>
      <c r="E9" s="39" t="s">
        <v>680</v>
      </c>
      <c r="F9" s="60">
        <v>44000</v>
      </c>
      <c r="G9" s="18">
        <v>0</v>
      </c>
      <c r="H9" s="18">
        <v>1</v>
      </c>
      <c r="I9" s="18">
        <v>3</v>
      </c>
    </row>
    <row r="10" spans="1:12" ht="45" x14ac:dyDescent="0.3">
      <c r="A10" s="150" t="s">
        <v>41</v>
      </c>
      <c r="B10" s="58" t="s">
        <v>681</v>
      </c>
      <c r="C10" s="48">
        <v>2400000000</v>
      </c>
      <c r="D10" s="41" t="s">
        <v>83</v>
      </c>
      <c r="E10" s="39" t="s">
        <v>682</v>
      </c>
      <c r="F10" s="39">
        <v>43929</v>
      </c>
      <c r="G10" s="18">
        <v>1</v>
      </c>
      <c r="H10" s="18">
        <v>1</v>
      </c>
      <c r="I10" s="18">
        <v>1</v>
      </c>
    </row>
    <row r="11" spans="1:12" ht="60" x14ac:dyDescent="0.3">
      <c r="A11" s="151"/>
      <c r="B11" s="58" t="s">
        <v>683</v>
      </c>
      <c r="C11" s="48" t="s">
        <v>83</v>
      </c>
      <c r="D11" s="41" t="s">
        <v>83</v>
      </c>
      <c r="E11" s="39" t="s">
        <v>684</v>
      </c>
      <c r="F11" s="39">
        <v>43929</v>
      </c>
      <c r="G11" s="18">
        <v>1</v>
      </c>
      <c r="H11" s="18">
        <v>1</v>
      </c>
      <c r="I11" s="18">
        <v>1</v>
      </c>
    </row>
    <row r="12" spans="1:12" ht="90" x14ac:dyDescent="0.3">
      <c r="A12" s="160" t="s">
        <v>104</v>
      </c>
      <c r="B12" s="58" t="s">
        <v>687</v>
      </c>
      <c r="C12" s="48">
        <v>18500000</v>
      </c>
      <c r="D12" s="41" t="s">
        <v>83</v>
      </c>
      <c r="E12" s="39" t="s">
        <v>688</v>
      </c>
      <c r="F12" s="39">
        <v>43970</v>
      </c>
      <c r="G12" s="18">
        <v>0</v>
      </c>
      <c r="H12" s="18">
        <v>1</v>
      </c>
      <c r="I12" s="18">
        <v>4</v>
      </c>
    </row>
    <row r="13" spans="1:12" ht="75" x14ac:dyDescent="0.3">
      <c r="A13" s="160"/>
      <c r="B13" s="58" t="s">
        <v>689</v>
      </c>
      <c r="C13" s="48" t="s">
        <v>83</v>
      </c>
      <c r="D13" s="41" t="s">
        <v>83</v>
      </c>
      <c r="E13" s="39" t="s">
        <v>690</v>
      </c>
      <c r="F13" s="39">
        <v>43919</v>
      </c>
      <c r="G13" s="18">
        <v>1</v>
      </c>
      <c r="H13" s="18">
        <v>0</v>
      </c>
      <c r="I13" s="18">
        <v>4</v>
      </c>
    </row>
    <row r="14" spans="1:12" ht="45" x14ac:dyDescent="0.3">
      <c r="A14" s="160"/>
      <c r="B14" s="58" t="s">
        <v>691</v>
      </c>
      <c r="C14" s="48" t="s">
        <v>83</v>
      </c>
      <c r="D14" s="41" t="s">
        <v>83</v>
      </c>
      <c r="E14" s="39" t="s">
        <v>692</v>
      </c>
      <c r="F14" s="39">
        <v>43919</v>
      </c>
      <c r="G14" s="18">
        <v>1</v>
      </c>
      <c r="H14" s="18">
        <v>0</v>
      </c>
      <c r="I14" s="18">
        <v>4</v>
      </c>
    </row>
    <row r="15" spans="1:12" ht="90" x14ac:dyDescent="0.3">
      <c r="A15" s="151"/>
      <c r="B15" s="58" t="s">
        <v>693</v>
      </c>
      <c r="C15" s="48" t="s">
        <v>83</v>
      </c>
      <c r="D15" s="41" t="s">
        <v>83</v>
      </c>
      <c r="E15" s="61" t="s">
        <v>694</v>
      </c>
      <c r="F15" s="39">
        <v>43916</v>
      </c>
      <c r="G15" s="18">
        <v>1</v>
      </c>
      <c r="H15" s="18">
        <v>0</v>
      </c>
      <c r="I15" s="18">
        <v>4</v>
      </c>
    </row>
    <row r="16" spans="1:12" ht="120" x14ac:dyDescent="0.3">
      <c r="A16" s="92" t="s">
        <v>545</v>
      </c>
      <c r="B16" s="58" t="s">
        <v>695</v>
      </c>
      <c r="C16" s="48" t="s">
        <v>83</v>
      </c>
      <c r="D16" s="41">
        <v>5998</v>
      </c>
      <c r="E16" s="39" t="s">
        <v>696</v>
      </c>
      <c r="F16" s="39">
        <v>43949</v>
      </c>
      <c r="G16" s="18">
        <v>1</v>
      </c>
      <c r="H16" s="18">
        <v>0</v>
      </c>
      <c r="I16" s="18">
        <v>3</v>
      </c>
    </row>
    <row r="17" spans="1:9" ht="60" x14ac:dyDescent="0.3">
      <c r="A17" s="92" t="s">
        <v>547</v>
      </c>
      <c r="B17" s="58" t="s">
        <v>697</v>
      </c>
      <c r="C17" s="48" t="s">
        <v>83</v>
      </c>
      <c r="D17" s="41">
        <v>7157</v>
      </c>
      <c r="E17" s="39" t="s">
        <v>698</v>
      </c>
      <c r="F17" s="39">
        <v>43917</v>
      </c>
      <c r="G17" s="18">
        <v>1</v>
      </c>
      <c r="H17" s="18">
        <v>1</v>
      </c>
      <c r="I17" s="18">
        <v>3</v>
      </c>
    </row>
    <row r="19" spans="1:9" ht="17.399999999999999" x14ac:dyDescent="0.3">
      <c r="A19" s="117" t="s">
        <v>1213</v>
      </c>
    </row>
    <row r="20" spans="1:9" ht="17.399999999999999" x14ac:dyDescent="0.3">
      <c r="A20" s="86" t="s">
        <v>1149</v>
      </c>
      <c r="B20" s="41">
        <f>COUNTA(E5:E17)</f>
        <v>13</v>
      </c>
    </row>
    <row r="21" spans="1:9" ht="17.399999999999999" x14ac:dyDescent="0.3">
      <c r="A21" s="112" t="s">
        <v>1231</v>
      </c>
      <c r="B21" s="81">
        <f>SUM(C5:C17)</f>
        <v>2678402500</v>
      </c>
    </row>
    <row r="22" spans="1:9" ht="34.799999999999997" x14ac:dyDescent="0.3">
      <c r="A22" s="112" t="s">
        <v>1232</v>
      </c>
      <c r="B22" s="81" t="s">
        <v>83</v>
      </c>
    </row>
  </sheetData>
  <mergeCells count="3">
    <mergeCell ref="A8:A9"/>
    <mergeCell ref="A10:A11"/>
    <mergeCell ref="A12:A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A3841-45E6-469C-8DBE-57660C602AD2}">
  <dimension ref="A1:L14"/>
  <sheetViews>
    <sheetView workbookViewId="0"/>
  </sheetViews>
  <sheetFormatPr baseColWidth="10" defaultColWidth="10.796875" defaultRowHeight="15.6" x14ac:dyDescent="0.3"/>
  <cols>
    <col min="1" max="1" width="23.296875" style="1" bestFit="1" customWidth="1"/>
    <col min="2" max="2" width="18.5" style="1" customWidth="1"/>
    <col min="3" max="3" width="19.5" style="1" bestFit="1" customWidth="1"/>
    <col min="4" max="4" width="22" style="1" bestFit="1" customWidth="1"/>
    <col min="5" max="5" width="22.796875" style="1" customWidth="1"/>
    <col min="6" max="6" width="20.796875" style="1" bestFit="1" customWidth="1"/>
    <col min="7" max="7" width="6.796875" style="1" bestFit="1" customWidth="1"/>
    <col min="8" max="8" width="23.69921875" style="1" bestFit="1" customWidth="1"/>
    <col min="9" max="9" width="5.796875" style="1" bestFit="1" customWidth="1"/>
    <col min="10" max="10" width="10.796875" style="1" customWidth="1"/>
    <col min="11" max="16384" width="10.796875" style="1"/>
  </cols>
  <sheetData>
    <row r="1" spans="1:12" ht="17.399999999999999" x14ac:dyDescent="0.3">
      <c r="A1" s="17" t="s">
        <v>61</v>
      </c>
      <c r="B1" s="54"/>
      <c r="C1" s="51"/>
      <c r="D1" s="51"/>
      <c r="E1" s="55"/>
      <c r="F1" s="5"/>
      <c r="G1" s="54"/>
      <c r="H1" s="54"/>
    </row>
    <row r="2" spans="1:12" x14ac:dyDescent="0.3">
      <c r="A2" s="6" t="s">
        <v>10</v>
      </c>
      <c r="B2" s="54"/>
      <c r="C2" s="51"/>
      <c r="D2" s="51"/>
      <c r="E2" s="55"/>
      <c r="F2" s="5"/>
      <c r="G2" s="54"/>
      <c r="H2" s="54"/>
    </row>
    <row r="3" spans="1:12" x14ac:dyDescent="0.3">
      <c r="B3" s="54"/>
      <c r="C3" s="51"/>
      <c r="D3" s="51"/>
      <c r="E3" s="55"/>
      <c r="F3" s="5"/>
      <c r="G3" s="54"/>
      <c r="H3" s="54"/>
    </row>
    <row r="4" spans="1:12" ht="17.399999999999999" x14ac:dyDescent="0.3">
      <c r="A4" s="87" t="s">
        <v>11</v>
      </c>
      <c r="B4" s="87" t="s">
        <v>12</v>
      </c>
      <c r="C4" s="88" t="s">
        <v>13</v>
      </c>
      <c r="D4" s="88" t="s">
        <v>1141</v>
      </c>
      <c r="E4" s="90" t="s">
        <v>14</v>
      </c>
      <c r="F4" s="90" t="s">
        <v>110</v>
      </c>
      <c r="G4" s="87" t="s">
        <v>40</v>
      </c>
      <c r="H4" s="87" t="s">
        <v>570</v>
      </c>
      <c r="I4" s="100" t="s">
        <v>1214</v>
      </c>
      <c r="J4" s="124"/>
      <c r="K4" s="125"/>
      <c r="L4" s="125"/>
    </row>
    <row r="5" spans="1:12" ht="60" x14ac:dyDescent="0.3">
      <c r="A5" s="92" t="s">
        <v>200</v>
      </c>
      <c r="B5" s="58" t="s">
        <v>699</v>
      </c>
      <c r="C5" s="48" t="s">
        <v>83</v>
      </c>
      <c r="D5" s="41" t="s">
        <v>83</v>
      </c>
      <c r="E5" s="39" t="s">
        <v>700</v>
      </c>
      <c r="F5" s="39">
        <v>43910</v>
      </c>
      <c r="G5" s="18">
        <v>0</v>
      </c>
      <c r="H5" s="18">
        <v>1</v>
      </c>
      <c r="I5" s="18">
        <v>1</v>
      </c>
    </row>
    <row r="6" spans="1:12" ht="75" x14ac:dyDescent="0.3">
      <c r="A6" s="92" t="s">
        <v>278</v>
      </c>
      <c r="B6" s="58" t="s">
        <v>701</v>
      </c>
      <c r="C6" s="48" t="s">
        <v>83</v>
      </c>
      <c r="D6" s="41" t="s">
        <v>83</v>
      </c>
      <c r="E6" s="39" t="s">
        <v>702</v>
      </c>
      <c r="F6" s="39">
        <v>44001</v>
      </c>
      <c r="G6" s="18">
        <v>1</v>
      </c>
      <c r="H6" s="18">
        <v>0</v>
      </c>
      <c r="I6" s="18">
        <v>2</v>
      </c>
    </row>
    <row r="7" spans="1:12" ht="75" x14ac:dyDescent="0.3">
      <c r="A7" s="150" t="s">
        <v>676</v>
      </c>
      <c r="B7" s="58" t="s">
        <v>703</v>
      </c>
      <c r="C7" s="48">
        <v>1500000000</v>
      </c>
      <c r="D7" s="41">
        <v>60000</v>
      </c>
      <c r="E7" s="39" t="s">
        <v>704</v>
      </c>
      <c r="F7" s="39">
        <v>43937</v>
      </c>
      <c r="G7" s="18">
        <v>1</v>
      </c>
      <c r="H7" s="18">
        <v>0</v>
      </c>
      <c r="I7" s="18">
        <v>3</v>
      </c>
    </row>
    <row r="8" spans="1:12" ht="135" x14ac:dyDescent="0.3">
      <c r="A8" s="160"/>
      <c r="B8" s="58" t="s">
        <v>705</v>
      </c>
      <c r="C8" s="48">
        <v>500000000</v>
      </c>
      <c r="D8" s="41" t="s">
        <v>83</v>
      </c>
      <c r="E8" s="39" t="s">
        <v>706</v>
      </c>
      <c r="F8" s="39">
        <v>43939</v>
      </c>
      <c r="G8" s="18">
        <v>0</v>
      </c>
      <c r="H8" s="18">
        <v>1</v>
      </c>
      <c r="I8" s="18">
        <v>3</v>
      </c>
    </row>
    <row r="9" spans="1:12" ht="75" x14ac:dyDescent="0.3">
      <c r="A9" s="91" t="s">
        <v>104</v>
      </c>
      <c r="B9" s="58" t="s">
        <v>707</v>
      </c>
      <c r="C9" s="48" t="s">
        <v>83</v>
      </c>
      <c r="D9" s="41" t="s">
        <v>83</v>
      </c>
      <c r="E9" s="39" t="s">
        <v>708</v>
      </c>
      <c r="F9" s="39">
        <v>43971</v>
      </c>
      <c r="G9" s="18">
        <v>0</v>
      </c>
      <c r="H9" s="18">
        <v>1</v>
      </c>
      <c r="I9" s="18">
        <v>4</v>
      </c>
    </row>
    <row r="11" spans="1:12" ht="17.399999999999999" x14ac:dyDescent="0.3">
      <c r="A11" s="85" t="s">
        <v>1213</v>
      </c>
    </row>
    <row r="12" spans="1:12" ht="17.399999999999999" x14ac:dyDescent="0.3">
      <c r="A12" s="112" t="s">
        <v>1149</v>
      </c>
      <c r="B12" s="41">
        <f>COUNTA(E5:E9)</f>
        <v>5</v>
      </c>
    </row>
    <row r="13" spans="1:12" ht="17.399999999999999" x14ac:dyDescent="0.3">
      <c r="A13" s="112" t="s">
        <v>1231</v>
      </c>
      <c r="B13" s="81">
        <f>SUM(C5:C9)</f>
        <v>2000000000</v>
      </c>
    </row>
    <row r="14" spans="1:12" ht="34.799999999999997" x14ac:dyDescent="0.3">
      <c r="A14" s="112" t="s">
        <v>1232</v>
      </c>
      <c r="B14" s="81" t="s">
        <v>83</v>
      </c>
    </row>
  </sheetData>
  <mergeCells count="1">
    <mergeCell ref="A7:A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59E93-956D-4104-94A2-3BBABE084EF1}">
  <dimension ref="A1:L44"/>
  <sheetViews>
    <sheetView zoomScaleNormal="100" workbookViewId="0"/>
  </sheetViews>
  <sheetFormatPr baseColWidth="10" defaultColWidth="10.796875" defaultRowHeight="15.6" x14ac:dyDescent="0.3"/>
  <cols>
    <col min="1" max="1" width="23.296875" style="55" bestFit="1" customWidth="1"/>
    <col min="2" max="2" width="19.5" style="55" customWidth="1"/>
    <col min="3" max="3" width="19.5" style="55" bestFit="1" customWidth="1"/>
    <col min="4" max="4" width="23.69921875" style="55" bestFit="1" customWidth="1"/>
    <col min="5" max="5" width="20.69921875" style="55" customWidth="1"/>
    <col min="6" max="6" width="20.796875" style="55" bestFit="1" customWidth="1"/>
    <col min="7" max="7" width="6.69921875" style="55" bestFit="1" customWidth="1"/>
    <col min="8" max="8" width="25" style="55" bestFit="1" customWidth="1"/>
    <col min="9" max="9" width="5.796875" style="1" bestFit="1" customWidth="1"/>
    <col min="10" max="16384" width="10.796875" style="1"/>
  </cols>
  <sheetData>
    <row r="1" spans="1:12" ht="17.399999999999999" x14ac:dyDescent="0.3">
      <c r="A1" s="49" t="s">
        <v>62</v>
      </c>
      <c r="B1" s="54"/>
      <c r="C1" s="51"/>
      <c r="D1" s="51"/>
      <c r="F1" s="5"/>
      <c r="G1" s="54"/>
      <c r="H1" s="54"/>
    </row>
    <row r="2" spans="1:12" x14ac:dyDescent="0.3">
      <c r="A2" s="56" t="s">
        <v>10</v>
      </c>
      <c r="B2" s="54"/>
      <c r="C2" s="51"/>
      <c r="D2" s="51"/>
      <c r="F2" s="5"/>
      <c r="G2" s="54"/>
      <c r="H2" s="54"/>
    </row>
    <row r="3" spans="1:12" x14ac:dyDescent="0.3">
      <c r="B3" s="54"/>
      <c r="C3" s="51"/>
      <c r="D3" s="51"/>
      <c r="F3" s="5"/>
      <c r="G3" s="54"/>
      <c r="H3" s="54"/>
    </row>
    <row r="4" spans="1:12" ht="17.399999999999999" x14ac:dyDescent="0.3">
      <c r="A4" s="87" t="s">
        <v>11</v>
      </c>
      <c r="B4" s="87" t="s">
        <v>12</v>
      </c>
      <c r="C4" s="88" t="s">
        <v>13</v>
      </c>
      <c r="D4" s="88" t="s">
        <v>1141</v>
      </c>
      <c r="E4" s="90" t="s">
        <v>14</v>
      </c>
      <c r="F4" s="90" t="s">
        <v>110</v>
      </c>
      <c r="G4" s="87" t="s">
        <v>40</v>
      </c>
      <c r="H4" s="87" t="s">
        <v>570</v>
      </c>
      <c r="I4" s="100" t="s">
        <v>1214</v>
      </c>
      <c r="J4" s="124"/>
      <c r="K4" s="125"/>
      <c r="L4" s="125"/>
    </row>
    <row r="5" spans="1:12" ht="105" x14ac:dyDescent="0.3">
      <c r="A5" s="92" t="s">
        <v>51</v>
      </c>
      <c r="B5" s="58" t="s">
        <v>709</v>
      </c>
      <c r="C5" s="48" t="s">
        <v>83</v>
      </c>
      <c r="D5" s="48" t="s">
        <v>83</v>
      </c>
      <c r="E5" s="48" t="s">
        <v>710</v>
      </c>
      <c r="F5" s="39">
        <v>43921</v>
      </c>
      <c r="G5" s="18">
        <v>0</v>
      </c>
      <c r="H5" s="18">
        <v>1</v>
      </c>
      <c r="I5" s="18">
        <v>1</v>
      </c>
    </row>
    <row r="6" spans="1:12" ht="75" x14ac:dyDescent="0.3">
      <c r="A6" s="150" t="s">
        <v>200</v>
      </c>
      <c r="B6" s="58" t="s">
        <v>711</v>
      </c>
      <c r="C6" s="48">
        <v>293000000</v>
      </c>
      <c r="D6" s="41">
        <v>77000</v>
      </c>
      <c r="E6" s="39" t="s">
        <v>712</v>
      </c>
      <c r="F6" s="39">
        <v>43924</v>
      </c>
      <c r="G6" s="18">
        <v>1</v>
      </c>
      <c r="H6" s="18">
        <v>1</v>
      </c>
      <c r="I6" s="18">
        <v>1</v>
      </c>
    </row>
    <row r="7" spans="1:12" ht="60" x14ac:dyDescent="0.3">
      <c r="A7" s="160"/>
      <c r="B7" s="58" t="s">
        <v>713</v>
      </c>
      <c r="C7" s="48">
        <v>42000000</v>
      </c>
      <c r="D7" s="41">
        <v>90000</v>
      </c>
      <c r="E7" s="39" t="s">
        <v>714</v>
      </c>
      <c r="F7" s="39">
        <v>43924</v>
      </c>
      <c r="G7" s="18">
        <v>0</v>
      </c>
      <c r="H7" s="18">
        <v>1</v>
      </c>
      <c r="I7" s="18">
        <v>1</v>
      </c>
    </row>
    <row r="8" spans="1:12" ht="90" x14ac:dyDescent="0.3">
      <c r="A8" s="160"/>
      <c r="B8" s="58" t="s">
        <v>715</v>
      </c>
      <c r="C8" s="48">
        <v>40000000</v>
      </c>
      <c r="D8" s="41">
        <v>25000</v>
      </c>
      <c r="E8" s="39" t="s">
        <v>716</v>
      </c>
      <c r="F8" s="39">
        <v>43924</v>
      </c>
      <c r="G8" s="18">
        <v>1</v>
      </c>
      <c r="H8" s="18">
        <v>1</v>
      </c>
      <c r="I8" s="18">
        <v>1</v>
      </c>
    </row>
    <row r="9" spans="1:12" ht="135" x14ac:dyDescent="0.3">
      <c r="A9" s="160"/>
      <c r="B9" s="58" t="s">
        <v>711</v>
      </c>
      <c r="C9" s="48">
        <v>2000000</v>
      </c>
      <c r="D9" s="41">
        <v>4000</v>
      </c>
      <c r="E9" s="39" t="s">
        <v>717</v>
      </c>
      <c r="F9" s="39">
        <v>43924</v>
      </c>
      <c r="G9" s="18">
        <v>0</v>
      </c>
      <c r="H9" s="18">
        <v>0</v>
      </c>
      <c r="I9" s="18">
        <v>1</v>
      </c>
    </row>
    <row r="10" spans="1:12" ht="120" x14ac:dyDescent="0.3">
      <c r="A10" s="160"/>
      <c r="B10" s="58" t="s">
        <v>718</v>
      </c>
      <c r="C10" s="48">
        <v>4200000</v>
      </c>
      <c r="D10" s="41" t="s">
        <v>719</v>
      </c>
      <c r="E10" s="39" t="s">
        <v>720</v>
      </c>
      <c r="F10" s="39">
        <v>43924</v>
      </c>
      <c r="G10" s="18">
        <v>0</v>
      </c>
      <c r="H10" s="18">
        <v>0</v>
      </c>
      <c r="I10" s="18">
        <v>1</v>
      </c>
    </row>
    <row r="11" spans="1:12" ht="90" x14ac:dyDescent="0.3">
      <c r="A11" s="160"/>
      <c r="B11" s="58" t="s">
        <v>718</v>
      </c>
      <c r="C11" s="48">
        <v>1100000</v>
      </c>
      <c r="D11" s="41" t="s">
        <v>721</v>
      </c>
      <c r="E11" s="39" t="s">
        <v>722</v>
      </c>
      <c r="F11" s="39">
        <v>43924</v>
      </c>
      <c r="G11" s="18">
        <v>0</v>
      </c>
      <c r="H11" s="18">
        <v>0</v>
      </c>
      <c r="I11" s="18">
        <v>1</v>
      </c>
    </row>
    <row r="12" spans="1:12" ht="105" x14ac:dyDescent="0.3">
      <c r="A12" s="160"/>
      <c r="B12" s="58" t="s">
        <v>723</v>
      </c>
      <c r="C12" s="48">
        <v>18000000</v>
      </c>
      <c r="D12" s="41" t="s">
        <v>724</v>
      </c>
      <c r="E12" s="39" t="s">
        <v>725</v>
      </c>
      <c r="F12" s="39">
        <v>43924</v>
      </c>
      <c r="G12" s="18">
        <v>0</v>
      </c>
      <c r="H12" s="18">
        <v>0</v>
      </c>
      <c r="I12" s="18">
        <v>1</v>
      </c>
    </row>
    <row r="13" spans="1:12" ht="45" x14ac:dyDescent="0.3">
      <c r="A13" s="151"/>
      <c r="B13" s="58" t="s">
        <v>726</v>
      </c>
      <c r="C13" s="48">
        <v>2000000</v>
      </c>
      <c r="D13" s="41" t="s">
        <v>727</v>
      </c>
      <c r="E13" s="39" t="s">
        <v>728</v>
      </c>
      <c r="F13" s="39">
        <v>43924</v>
      </c>
      <c r="G13" s="18">
        <v>0</v>
      </c>
      <c r="H13" s="18">
        <v>0</v>
      </c>
      <c r="I13" s="18">
        <v>1</v>
      </c>
    </row>
    <row r="14" spans="1:12" ht="90" x14ac:dyDescent="0.3">
      <c r="A14" s="92" t="s">
        <v>278</v>
      </c>
      <c r="B14" s="58" t="s">
        <v>729</v>
      </c>
      <c r="C14" s="48">
        <v>3209000000</v>
      </c>
      <c r="D14" s="41" t="s">
        <v>83</v>
      </c>
      <c r="E14" s="39" t="s">
        <v>730</v>
      </c>
      <c r="F14" s="39">
        <v>43924</v>
      </c>
      <c r="G14" s="18">
        <v>1</v>
      </c>
      <c r="H14" s="18">
        <v>0</v>
      </c>
      <c r="I14" s="18">
        <v>2</v>
      </c>
    </row>
    <row r="15" spans="1:12" ht="180" x14ac:dyDescent="0.3">
      <c r="A15" s="92" t="s">
        <v>544</v>
      </c>
      <c r="B15" s="58" t="s">
        <v>731</v>
      </c>
      <c r="C15" s="48">
        <v>178000000</v>
      </c>
      <c r="D15" s="41">
        <v>40000</v>
      </c>
      <c r="E15" s="39" t="s">
        <v>732</v>
      </c>
      <c r="F15" s="39">
        <v>43924</v>
      </c>
      <c r="G15" s="18">
        <v>1</v>
      </c>
      <c r="H15" s="18">
        <v>1</v>
      </c>
      <c r="I15" s="18">
        <v>1</v>
      </c>
    </row>
    <row r="16" spans="1:12" ht="75" x14ac:dyDescent="0.3">
      <c r="A16" s="150" t="s">
        <v>733</v>
      </c>
      <c r="B16" s="165" t="s">
        <v>734</v>
      </c>
      <c r="C16" s="156">
        <v>405700000</v>
      </c>
      <c r="D16" s="41" t="s">
        <v>83</v>
      </c>
      <c r="E16" s="39" t="s">
        <v>735</v>
      </c>
      <c r="F16" s="39">
        <v>43925</v>
      </c>
      <c r="G16" s="18">
        <v>1</v>
      </c>
      <c r="H16" s="18">
        <v>1</v>
      </c>
      <c r="I16" s="18">
        <v>1</v>
      </c>
    </row>
    <row r="17" spans="1:9" ht="75" x14ac:dyDescent="0.3">
      <c r="A17" s="160"/>
      <c r="B17" s="166"/>
      <c r="C17" s="161"/>
      <c r="D17" s="41" t="s">
        <v>83</v>
      </c>
      <c r="E17" s="39" t="s">
        <v>736</v>
      </c>
      <c r="F17" s="39">
        <v>43925</v>
      </c>
      <c r="G17" s="18">
        <v>1</v>
      </c>
      <c r="H17" s="18">
        <v>1</v>
      </c>
      <c r="I17" s="18">
        <v>1</v>
      </c>
    </row>
    <row r="18" spans="1:9" ht="105" x14ac:dyDescent="0.3">
      <c r="A18" s="160"/>
      <c r="B18" s="167"/>
      <c r="C18" s="157"/>
      <c r="D18" s="41" t="s">
        <v>83</v>
      </c>
      <c r="E18" s="39" t="s">
        <v>737</v>
      </c>
      <c r="F18" s="39">
        <v>43925</v>
      </c>
      <c r="G18" s="18">
        <v>1</v>
      </c>
      <c r="H18" s="18">
        <v>1</v>
      </c>
      <c r="I18" s="18">
        <v>3</v>
      </c>
    </row>
    <row r="19" spans="1:9" ht="120" x14ac:dyDescent="0.3">
      <c r="A19" s="160"/>
      <c r="B19" s="62" t="s">
        <v>738</v>
      </c>
      <c r="C19" s="156">
        <v>103000000</v>
      </c>
      <c r="D19" s="41" t="s">
        <v>83</v>
      </c>
      <c r="E19" s="39" t="s">
        <v>739</v>
      </c>
      <c r="F19" s="39">
        <v>43925</v>
      </c>
      <c r="G19" s="18">
        <v>1</v>
      </c>
      <c r="H19" s="18">
        <v>1</v>
      </c>
      <c r="I19" s="18">
        <v>1</v>
      </c>
    </row>
    <row r="20" spans="1:9" ht="105" x14ac:dyDescent="0.3">
      <c r="A20" s="160"/>
      <c r="B20" s="62" t="s">
        <v>740</v>
      </c>
      <c r="C20" s="161"/>
      <c r="D20" s="41" t="s">
        <v>83</v>
      </c>
      <c r="E20" s="39" t="s">
        <v>741</v>
      </c>
      <c r="F20" s="39">
        <v>43925</v>
      </c>
      <c r="G20" s="18">
        <v>1</v>
      </c>
      <c r="H20" s="18">
        <v>1</v>
      </c>
      <c r="I20" s="18">
        <v>1</v>
      </c>
    </row>
    <row r="21" spans="1:9" ht="90" x14ac:dyDescent="0.3">
      <c r="A21" s="160"/>
      <c r="B21" s="62" t="s">
        <v>742</v>
      </c>
      <c r="C21" s="161"/>
      <c r="D21" s="41" t="s">
        <v>83</v>
      </c>
      <c r="E21" s="39" t="s">
        <v>743</v>
      </c>
      <c r="F21" s="39">
        <v>43925</v>
      </c>
      <c r="G21" s="18">
        <v>1</v>
      </c>
      <c r="H21" s="18">
        <v>1</v>
      </c>
      <c r="I21" s="18">
        <v>1</v>
      </c>
    </row>
    <row r="22" spans="1:9" ht="60" x14ac:dyDescent="0.3">
      <c r="A22" s="151"/>
      <c r="B22" s="62" t="s">
        <v>744</v>
      </c>
      <c r="C22" s="157"/>
      <c r="D22" s="41" t="s">
        <v>83</v>
      </c>
      <c r="E22" s="39" t="s">
        <v>745</v>
      </c>
      <c r="F22" s="39">
        <v>43925</v>
      </c>
      <c r="G22" s="18">
        <v>1</v>
      </c>
      <c r="H22" s="18">
        <v>0</v>
      </c>
      <c r="I22" s="18">
        <v>1</v>
      </c>
    </row>
    <row r="23" spans="1:9" ht="45" x14ac:dyDescent="0.3">
      <c r="A23" s="162" t="s">
        <v>746</v>
      </c>
      <c r="B23" s="58" t="s">
        <v>747</v>
      </c>
      <c r="C23" s="156">
        <v>249000000</v>
      </c>
      <c r="D23" s="41" t="s">
        <v>83</v>
      </c>
      <c r="E23" s="39" t="s">
        <v>748</v>
      </c>
      <c r="F23" s="39">
        <v>43924</v>
      </c>
      <c r="G23" s="18">
        <v>1</v>
      </c>
      <c r="H23" s="18">
        <v>1</v>
      </c>
      <c r="I23" s="18">
        <v>3</v>
      </c>
    </row>
    <row r="24" spans="1:9" ht="135" x14ac:dyDescent="0.3">
      <c r="A24" s="163"/>
      <c r="B24" s="58" t="s">
        <v>749</v>
      </c>
      <c r="C24" s="161"/>
      <c r="D24" s="41" t="s">
        <v>83</v>
      </c>
      <c r="E24" s="39" t="s">
        <v>750</v>
      </c>
      <c r="F24" s="39">
        <v>43924</v>
      </c>
      <c r="G24" s="18">
        <v>1</v>
      </c>
      <c r="H24" s="18">
        <v>1</v>
      </c>
      <c r="I24" s="18">
        <v>3</v>
      </c>
    </row>
    <row r="25" spans="1:9" ht="165" x14ac:dyDescent="0.3">
      <c r="A25" s="164"/>
      <c r="B25" s="58" t="s">
        <v>751</v>
      </c>
      <c r="C25" s="157"/>
      <c r="D25" s="41" t="s">
        <v>83</v>
      </c>
      <c r="E25" s="39" t="s">
        <v>752</v>
      </c>
      <c r="F25" s="39">
        <v>43924</v>
      </c>
      <c r="G25" s="18">
        <v>1</v>
      </c>
      <c r="H25" s="18">
        <v>1</v>
      </c>
      <c r="I25" s="18">
        <v>3</v>
      </c>
    </row>
    <row r="26" spans="1:9" ht="120" x14ac:dyDescent="0.3">
      <c r="A26" s="150" t="s">
        <v>104</v>
      </c>
      <c r="B26" s="58" t="s">
        <v>753</v>
      </c>
      <c r="C26" s="48" t="s">
        <v>83</v>
      </c>
      <c r="D26" s="41" t="s">
        <v>83</v>
      </c>
      <c r="E26" s="39" t="s">
        <v>754</v>
      </c>
      <c r="F26" s="39">
        <v>43924</v>
      </c>
      <c r="G26" s="18">
        <v>1</v>
      </c>
      <c r="H26" s="18">
        <v>0</v>
      </c>
      <c r="I26" s="18">
        <v>4</v>
      </c>
    </row>
    <row r="27" spans="1:9" ht="105" x14ac:dyDescent="0.3">
      <c r="A27" s="151"/>
      <c r="B27" s="58" t="s">
        <v>755</v>
      </c>
      <c r="C27" s="48" t="s">
        <v>83</v>
      </c>
      <c r="D27" s="41" t="s">
        <v>83</v>
      </c>
      <c r="E27" s="39" t="s">
        <v>756</v>
      </c>
      <c r="F27" s="39">
        <v>43924</v>
      </c>
      <c r="G27" s="18">
        <v>0</v>
      </c>
      <c r="H27" s="18">
        <v>0</v>
      </c>
      <c r="I27" s="18">
        <v>4</v>
      </c>
    </row>
    <row r="28" spans="1:9" ht="135" x14ac:dyDescent="0.3">
      <c r="A28" s="92" t="s">
        <v>757</v>
      </c>
      <c r="B28" s="58" t="s">
        <v>758</v>
      </c>
      <c r="C28" s="48">
        <v>200000000</v>
      </c>
      <c r="D28" s="41">
        <v>100000</v>
      </c>
      <c r="E28" s="39" t="s">
        <v>759</v>
      </c>
      <c r="F28" s="39">
        <v>43924</v>
      </c>
      <c r="G28" s="18">
        <v>1</v>
      </c>
      <c r="H28" s="18">
        <v>0</v>
      </c>
      <c r="I28" s="18">
        <v>1</v>
      </c>
    </row>
    <row r="29" spans="1:9" ht="90" x14ac:dyDescent="0.3">
      <c r="A29" s="92" t="s">
        <v>760</v>
      </c>
      <c r="B29" s="58" t="s">
        <v>761</v>
      </c>
      <c r="C29" s="48">
        <v>81000000</v>
      </c>
      <c r="D29" s="41">
        <v>7470</v>
      </c>
      <c r="E29" s="39" t="s">
        <v>762</v>
      </c>
      <c r="F29" s="39">
        <v>43924</v>
      </c>
      <c r="G29" s="18">
        <v>0</v>
      </c>
      <c r="H29" s="18">
        <v>0</v>
      </c>
      <c r="I29" s="18">
        <v>1</v>
      </c>
    </row>
    <row r="30" spans="1:9" ht="75" x14ac:dyDescent="0.3">
      <c r="A30" s="150" t="s">
        <v>28</v>
      </c>
      <c r="B30" s="58" t="s">
        <v>763</v>
      </c>
      <c r="C30" s="48" t="s">
        <v>764</v>
      </c>
      <c r="D30" s="41" t="s">
        <v>83</v>
      </c>
      <c r="E30" s="39" t="s">
        <v>765</v>
      </c>
      <c r="F30" s="39">
        <v>43924</v>
      </c>
      <c r="G30" s="18">
        <v>1</v>
      </c>
      <c r="H30" s="18">
        <v>0</v>
      </c>
      <c r="I30" s="18">
        <v>3</v>
      </c>
    </row>
    <row r="31" spans="1:9" ht="180" x14ac:dyDescent="0.3">
      <c r="A31" s="151"/>
      <c r="B31" s="58" t="s">
        <v>766</v>
      </c>
      <c r="C31" s="48">
        <v>39000000</v>
      </c>
      <c r="D31" s="41" t="s">
        <v>767</v>
      </c>
      <c r="E31" s="39" t="s">
        <v>768</v>
      </c>
      <c r="F31" s="39">
        <v>43924</v>
      </c>
      <c r="G31" s="18">
        <v>0</v>
      </c>
      <c r="H31" s="18">
        <v>0</v>
      </c>
      <c r="I31" s="18">
        <v>1</v>
      </c>
    </row>
    <row r="32" spans="1:9" ht="75" x14ac:dyDescent="0.3">
      <c r="A32" s="150" t="s">
        <v>265</v>
      </c>
      <c r="B32" s="58" t="s">
        <v>769</v>
      </c>
      <c r="C32" s="156">
        <v>23500000</v>
      </c>
      <c r="D32" s="41" t="s">
        <v>83</v>
      </c>
      <c r="E32" s="39" t="s">
        <v>770</v>
      </c>
      <c r="F32" s="39">
        <v>43925</v>
      </c>
      <c r="G32" s="18">
        <v>1</v>
      </c>
      <c r="H32" s="18">
        <v>1</v>
      </c>
      <c r="I32" s="18">
        <v>1</v>
      </c>
    </row>
    <row r="33" spans="1:9" ht="60" x14ac:dyDescent="0.3">
      <c r="A33" s="160"/>
      <c r="B33" s="58" t="s">
        <v>771</v>
      </c>
      <c r="C33" s="161"/>
      <c r="D33" s="41" t="s">
        <v>83</v>
      </c>
      <c r="E33" s="39" t="s">
        <v>772</v>
      </c>
      <c r="F33" s="39">
        <v>43924</v>
      </c>
      <c r="G33" s="18">
        <v>1</v>
      </c>
      <c r="H33" s="18">
        <v>0</v>
      </c>
      <c r="I33" s="18">
        <v>1</v>
      </c>
    </row>
    <row r="34" spans="1:9" ht="180" x14ac:dyDescent="0.3">
      <c r="A34" s="160"/>
      <c r="B34" s="58" t="s">
        <v>773</v>
      </c>
      <c r="C34" s="161"/>
      <c r="D34" s="41">
        <v>1500</v>
      </c>
      <c r="E34" s="39" t="s">
        <v>774</v>
      </c>
      <c r="F34" s="39">
        <v>43924</v>
      </c>
      <c r="G34" s="18">
        <v>1</v>
      </c>
      <c r="H34" s="18">
        <v>0</v>
      </c>
      <c r="I34" s="18">
        <v>1</v>
      </c>
    </row>
    <row r="35" spans="1:9" ht="60" x14ac:dyDescent="0.3">
      <c r="A35" s="160"/>
      <c r="B35" s="58" t="s">
        <v>775</v>
      </c>
      <c r="C35" s="157"/>
      <c r="D35" s="41" t="s">
        <v>83</v>
      </c>
      <c r="E35" s="39" t="s">
        <v>776</v>
      </c>
      <c r="F35" s="39">
        <v>43924</v>
      </c>
      <c r="G35" s="18">
        <v>1</v>
      </c>
      <c r="H35" s="18">
        <v>0</v>
      </c>
      <c r="I35" s="18">
        <v>3</v>
      </c>
    </row>
    <row r="36" spans="1:9" ht="120" x14ac:dyDescent="0.3">
      <c r="A36" s="151"/>
      <c r="B36" s="58" t="s">
        <v>777</v>
      </c>
      <c r="C36" s="48" t="s">
        <v>83</v>
      </c>
      <c r="D36" s="41" t="s">
        <v>83</v>
      </c>
      <c r="E36" s="39" t="s">
        <v>778</v>
      </c>
      <c r="F36" s="39">
        <v>43970</v>
      </c>
      <c r="G36" s="18">
        <v>0</v>
      </c>
      <c r="H36" s="18">
        <v>0</v>
      </c>
      <c r="I36" s="18">
        <v>3</v>
      </c>
    </row>
    <row r="37" spans="1:9" ht="45" x14ac:dyDescent="0.3">
      <c r="A37" s="150" t="s">
        <v>538</v>
      </c>
      <c r="B37" s="58" t="s">
        <v>779</v>
      </c>
      <c r="C37" s="48">
        <v>32400000</v>
      </c>
      <c r="D37" s="41" t="s">
        <v>83</v>
      </c>
      <c r="E37" s="39" t="s">
        <v>780</v>
      </c>
      <c r="F37" s="39">
        <v>43924</v>
      </c>
      <c r="G37" s="18">
        <v>0</v>
      </c>
      <c r="H37" s="18">
        <v>0</v>
      </c>
      <c r="I37" s="18">
        <v>1</v>
      </c>
    </row>
    <row r="38" spans="1:9" ht="45" x14ac:dyDescent="0.3">
      <c r="A38" s="160"/>
      <c r="B38" s="58" t="s">
        <v>781</v>
      </c>
      <c r="C38" s="48">
        <v>106000000</v>
      </c>
      <c r="D38" s="41" t="s">
        <v>83</v>
      </c>
      <c r="E38" s="39" t="s">
        <v>782</v>
      </c>
      <c r="F38" s="39">
        <v>43924</v>
      </c>
      <c r="G38" s="18">
        <v>0</v>
      </c>
      <c r="H38" s="18">
        <v>0</v>
      </c>
      <c r="I38" s="18">
        <v>1</v>
      </c>
    </row>
    <row r="39" spans="1:9" ht="75" x14ac:dyDescent="0.3">
      <c r="A39" s="151"/>
      <c r="B39" s="58" t="s">
        <v>783</v>
      </c>
      <c r="C39" s="48">
        <v>321600000</v>
      </c>
      <c r="D39" s="41" t="s">
        <v>83</v>
      </c>
      <c r="E39" s="39" t="s">
        <v>784</v>
      </c>
      <c r="F39" s="39">
        <v>43924</v>
      </c>
      <c r="G39" s="18">
        <v>0</v>
      </c>
      <c r="H39" s="18">
        <v>0</v>
      </c>
      <c r="I39" s="18">
        <v>1</v>
      </c>
    </row>
    <row r="41" spans="1:9" ht="17.399999999999999" x14ac:dyDescent="0.3">
      <c r="A41" s="115" t="s">
        <v>1213</v>
      </c>
    </row>
    <row r="42" spans="1:9" ht="17.399999999999999" x14ac:dyDescent="0.3">
      <c r="A42" s="114" t="s">
        <v>1149</v>
      </c>
      <c r="B42" s="41">
        <f>COUNTA(E5:E39)</f>
        <v>35</v>
      </c>
    </row>
    <row r="43" spans="1:9" ht="17.399999999999999" x14ac:dyDescent="0.3">
      <c r="A43" s="112" t="s">
        <v>1231</v>
      </c>
      <c r="B43" s="81">
        <f>SUM(C5:C39)-C14</f>
        <v>2141500000</v>
      </c>
      <c r="C43" s="128"/>
      <c r="D43" s="128"/>
    </row>
    <row r="44" spans="1:9" ht="34.799999999999997" x14ac:dyDescent="0.3">
      <c r="A44" s="112" t="s">
        <v>1232</v>
      </c>
      <c r="B44" s="81">
        <v>2142000000</v>
      </c>
      <c r="C44" s="128"/>
    </row>
  </sheetData>
  <mergeCells count="12">
    <mergeCell ref="C32:C35"/>
    <mergeCell ref="A23:A25"/>
    <mergeCell ref="C23:C25"/>
    <mergeCell ref="A16:A22"/>
    <mergeCell ref="B16:B18"/>
    <mergeCell ref="C16:C18"/>
    <mergeCell ref="C19:C22"/>
    <mergeCell ref="A37:A39"/>
    <mergeCell ref="A6:A13"/>
    <mergeCell ref="A26:A27"/>
    <mergeCell ref="A30:A31"/>
    <mergeCell ref="A32:A3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017AF-EAE9-8546-A91A-90402E74622D}">
  <dimension ref="A1:L20"/>
  <sheetViews>
    <sheetView zoomScaleNormal="100" workbookViewId="0"/>
  </sheetViews>
  <sheetFormatPr baseColWidth="10" defaultColWidth="10.796875" defaultRowHeight="15.6" x14ac:dyDescent="0.3"/>
  <cols>
    <col min="1" max="1" width="23.69921875" style="1" bestFit="1" customWidth="1"/>
    <col min="2" max="2" width="19.5" style="1" customWidth="1"/>
    <col min="3" max="3" width="18.5" style="1" bestFit="1" customWidth="1"/>
    <col min="4" max="4" width="20" style="1" bestFit="1" customWidth="1"/>
    <col min="5" max="5" width="22.19921875" style="1" bestFit="1" customWidth="1"/>
    <col min="6" max="6" width="20.296875" style="1" bestFit="1" customWidth="1"/>
    <col min="7" max="7" width="6.69921875" style="1" bestFit="1" customWidth="1"/>
    <col min="8" max="8" width="22.796875" style="1" bestFit="1" customWidth="1"/>
    <col min="9" max="9" width="17.19921875" style="1" bestFit="1" customWidth="1"/>
    <col min="10" max="16384" width="10.796875" style="1"/>
  </cols>
  <sheetData>
    <row r="1" spans="1:12" ht="17.399999999999999" x14ac:dyDescent="0.3">
      <c r="A1" s="17" t="s">
        <v>0</v>
      </c>
    </row>
    <row r="2" spans="1:12" x14ac:dyDescent="0.3">
      <c r="A2" s="6" t="s">
        <v>10</v>
      </c>
    </row>
    <row r="4" spans="1:12" ht="17.399999999999999" x14ac:dyDescent="0.3">
      <c r="A4" s="94" t="s">
        <v>11</v>
      </c>
      <c r="B4" s="99" t="s">
        <v>12</v>
      </c>
      <c r="C4" s="100" t="s">
        <v>13</v>
      </c>
      <c r="D4" s="100" t="s">
        <v>82</v>
      </c>
      <c r="E4" s="100" t="s">
        <v>14</v>
      </c>
      <c r="F4" s="100" t="s">
        <v>108</v>
      </c>
      <c r="G4" s="100" t="s">
        <v>40</v>
      </c>
      <c r="H4" s="100" t="s">
        <v>42</v>
      </c>
      <c r="I4" s="100" t="s">
        <v>1217</v>
      </c>
      <c r="J4" s="124"/>
      <c r="K4" s="125"/>
      <c r="L4" s="125"/>
    </row>
    <row r="5" spans="1:12" ht="60" x14ac:dyDescent="0.3">
      <c r="A5" s="168" t="s">
        <v>200</v>
      </c>
      <c r="B5" s="28" t="s">
        <v>548</v>
      </c>
      <c r="C5" s="11">
        <v>160300000</v>
      </c>
      <c r="D5" s="12">
        <v>458000</v>
      </c>
      <c r="E5" s="31" t="s">
        <v>80</v>
      </c>
      <c r="F5" s="13">
        <v>43934</v>
      </c>
      <c r="G5" s="9">
        <v>0</v>
      </c>
      <c r="H5" s="9">
        <v>1</v>
      </c>
      <c r="I5" s="9">
        <v>1</v>
      </c>
    </row>
    <row r="6" spans="1:12" ht="45" x14ac:dyDescent="0.3">
      <c r="A6" s="168"/>
      <c r="B6" s="28" t="s">
        <v>549</v>
      </c>
      <c r="C6" s="11">
        <v>50000000</v>
      </c>
      <c r="D6" s="14" t="s">
        <v>83</v>
      </c>
      <c r="E6" s="31" t="s">
        <v>25</v>
      </c>
      <c r="F6" s="13">
        <v>43919</v>
      </c>
      <c r="G6" s="9">
        <v>1</v>
      </c>
      <c r="H6" s="9">
        <v>1</v>
      </c>
      <c r="I6" s="9">
        <v>1</v>
      </c>
    </row>
    <row r="7" spans="1:12" ht="60" x14ac:dyDescent="0.3">
      <c r="A7" s="91" t="s">
        <v>2</v>
      </c>
      <c r="B7" s="28" t="s">
        <v>15</v>
      </c>
      <c r="C7" s="11">
        <v>2500000000</v>
      </c>
      <c r="D7" s="12">
        <v>100000</v>
      </c>
      <c r="E7" s="31" t="s">
        <v>16</v>
      </c>
      <c r="F7" s="13">
        <v>43971</v>
      </c>
      <c r="G7" s="9">
        <v>1</v>
      </c>
      <c r="H7" s="9">
        <v>1</v>
      </c>
      <c r="I7" s="9">
        <v>3</v>
      </c>
    </row>
    <row r="8" spans="1:12" ht="121.05" customHeight="1" x14ac:dyDescent="0.3">
      <c r="A8" s="168" t="s">
        <v>17</v>
      </c>
      <c r="B8" s="28" t="s">
        <v>81</v>
      </c>
      <c r="C8" s="11">
        <v>6396000</v>
      </c>
      <c r="D8" s="12">
        <v>4264</v>
      </c>
      <c r="E8" s="31" t="s">
        <v>1225</v>
      </c>
      <c r="F8" s="13">
        <v>43938</v>
      </c>
      <c r="G8" s="9">
        <v>0</v>
      </c>
      <c r="H8" s="9">
        <v>1</v>
      </c>
      <c r="I8" s="9">
        <v>1</v>
      </c>
    </row>
    <row r="9" spans="1:12" ht="90" x14ac:dyDescent="0.3">
      <c r="A9" s="168"/>
      <c r="B9" s="28" t="s">
        <v>18</v>
      </c>
      <c r="C9" s="11">
        <v>105000000</v>
      </c>
      <c r="D9" s="12">
        <v>35000</v>
      </c>
      <c r="E9" s="31" t="s">
        <v>1226</v>
      </c>
      <c r="F9" s="13">
        <v>43938</v>
      </c>
      <c r="G9" s="9">
        <v>1</v>
      </c>
      <c r="H9" s="9">
        <v>1</v>
      </c>
      <c r="I9" s="9">
        <v>1</v>
      </c>
    </row>
    <row r="10" spans="1:12" ht="45" x14ac:dyDescent="0.3">
      <c r="A10" s="168" t="s">
        <v>9</v>
      </c>
      <c r="B10" s="28" t="s">
        <v>43</v>
      </c>
      <c r="C10" s="11" t="s">
        <v>83</v>
      </c>
      <c r="D10" s="15" t="s">
        <v>83</v>
      </c>
      <c r="E10" s="31" t="s">
        <v>44</v>
      </c>
      <c r="F10" s="13">
        <v>43910</v>
      </c>
      <c r="G10" s="9">
        <v>0</v>
      </c>
      <c r="H10" s="9">
        <v>1</v>
      </c>
      <c r="I10" s="9">
        <v>3</v>
      </c>
    </row>
    <row r="11" spans="1:12" ht="60" x14ac:dyDescent="0.3">
      <c r="A11" s="168"/>
      <c r="B11" s="28" t="s">
        <v>541</v>
      </c>
      <c r="C11" s="11" t="s">
        <v>83</v>
      </c>
      <c r="D11" s="15" t="s">
        <v>83</v>
      </c>
      <c r="E11" s="31" t="s">
        <v>45</v>
      </c>
      <c r="F11" s="13">
        <v>43910</v>
      </c>
      <c r="G11" s="9">
        <v>0</v>
      </c>
      <c r="H11" s="9">
        <v>1</v>
      </c>
      <c r="I11" s="9">
        <v>3</v>
      </c>
    </row>
    <row r="12" spans="1:12" ht="163.95" customHeight="1" x14ac:dyDescent="0.3">
      <c r="A12" s="91" t="s">
        <v>554</v>
      </c>
      <c r="B12" s="28" t="s">
        <v>118</v>
      </c>
      <c r="C12" s="11">
        <v>500000000</v>
      </c>
      <c r="D12" s="12">
        <v>50000</v>
      </c>
      <c r="E12" s="31" t="s">
        <v>423</v>
      </c>
      <c r="F12" s="13">
        <v>43915</v>
      </c>
      <c r="G12" s="9">
        <v>1</v>
      </c>
      <c r="H12" s="9">
        <v>1</v>
      </c>
      <c r="I12" s="9">
        <v>3</v>
      </c>
    </row>
    <row r="13" spans="1:12" ht="60" x14ac:dyDescent="0.3">
      <c r="A13" s="91" t="s">
        <v>54</v>
      </c>
      <c r="B13" s="28" t="s">
        <v>21</v>
      </c>
      <c r="C13" s="11">
        <v>10000000</v>
      </c>
      <c r="D13" s="12">
        <v>6667</v>
      </c>
      <c r="E13" s="31" t="s">
        <v>116</v>
      </c>
      <c r="F13" s="13">
        <v>43938</v>
      </c>
      <c r="G13" s="9">
        <v>1</v>
      </c>
      <c r="H13" s="9">
        <v>1</v>
      </c>
      <c r="I13" s="9">
        <v>1</v>
      </c>
    </row>
    <row r="14" spans="1:12" ht="75" x14ac:dyDescent="0.3">
      <c r="A14" s="91" t="s">
        <v>380</v>
      </c>
      <c r="B14" s="28" t="s">
        <v>19</v>
      </c>
      <c r="C14" s="11">
        <v>1800000000</v>
      </c>
      <c r="D14" s="12">
        <v>1200000</v>
      </c>
      <c r="E14" s="31" t="s">
        <v>111</v>
      </c>
      <c r="F14" s="13">
        <v>43938</v>
      </c>
      <c r="G14" s="9">
        <v>1</v>
      </c>
      <c r="H14" s="9">
        <v>1</v>
      </c>
      <c r="I14" s="9">
        <v>1</v>
      </c>
    </row>
    <row r="15" spans="1:12" ht="90" x14ac:dyDescent="0.3">
      <c r="A15" s="91" t="s">
        <v>22</v>
      </c>
      <c r="B15" s="28" t="s">
        <v>23</v>
      </c>
      <c r="C15" s="11">
        <v>400000000</v>
      </c>
      <c r="D15" s="15" t="s">
        <v>109</v>
      </c>
      <c r="E15" s="31" t="s">
        <v>24</v>
      </c>
      <c r="F15" s="13">
        <v>43946</v>
      </c>
      <c r="G15" s="9">
        <v>1</v>
      </c>
      <c r="H15" s="16">
        <v>1</v>
      </c>
      <c r="I15" s="9">
        <v>1</v>
      </c>
    </row>
    <row r="16" spans="1:12" x14ac:dyDescent="0.3">
      <c r="F16" s="2"/>
      <c r="G16" s="3"/>
    </row>
    <row r="17" spans="1:7" ht="17.399999999999999" x14ac:dyDescent="0.3">
      <c r="A17" s="115" t="s">
        <v>1213</v>
      </c>
      <c r="F17" s="2"/>
      <c r="G17" s="3"/>
    </row>
    <row r="18" spans="1:7" ht="17.399999999999999" x14ac:dyDescent="0.3">
      <c r="A18" s="114" t="s">
        <v>1149</v>
      </c>
      <c r="B18" s="41">
        <f>COUNTA(E5:E15)</f>
        <v>11</v>
      </c>
      <c r="F18" s="2"/>
    </row>
    <row r="19" spans="1:7" ht="17.399999999999999" x14ac:dyDescent="0.3">
      <c r="A19" s="112" t="s">
        <v>1231</v>
      </c>
      <c r="B19" s="81">
        <f>SUM(C5:C15)</f>
        <v>5531696000</v>
      </c>
    </row>
    <row r="20" spans="1:7" ht="17.399999999999999" x14ac:dyDescent="0.3">
      <c r="A20" s="112" t="s">
        <v>1232</v>
      </c>
      <c r="B20" s="81" t="s">
        <v>83</v>
      </c>
      <c r="G20" s="4"/>
    </row>
  </sheetData>
  <mergeCells count="3">
    <mergeCell ref="A8:A9"/>
    <mergeCell ref="A10:A11"/>
    <mergeCell ref="A5:A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34</vt:i4>
      </vt:variant>
    </vt:vector>
  </HeadingPairs>
  <TitlesOfParts>
    <vt:vector size="34" baseType="lpstr">
      <vt:lpstr>Categorías</vt:lpstr>
      <vt:lpstr>Resumen</vt:lpstr>
      <vt:lpstr>Ags.</vt:lpstr>
      <vt:lpstr>B.C.</vt:lpstr>
      <vt:lpstr>B.C.S.</vt:lpstr>
      <vt:lpstr>Camp.</vt:lpstr>
      <vt:lpstr>Chis.</vt:lpstr>
      <vt:lpstr>Chih.</vt:lpstr>
      <vt:lpstr>CDMX</vt:lpstr>
      <vt:lpstr>Coah.</vt:lpstr>
      <vt:lpstr>Col.</vt:lpstr>
      <vt:lpstr>Dgo.</vt:lpstr>
      <vt:lpstr>Gto.</vt:lpstr>
      <vt:lpstr>Gro.</vt:lpstr>
      <vt:lpstr>Hgo.</vt:lpstr>
      <vt:lpstr>Jal. </vt:lpstr>
      <vt:lpstr>Edo. Méx.</vt:lpstr>
      <vt:lpstr>Mich.</vt:lpstr>
      <vt:lpstr>Mor. </vt:lpstr>
      <vt:lpstr>Nay.</vt:lpstr>
      <vt:lpstr>N.L.</vt:lpstr>
      <vt:lpstr>Oax. </vt:lpstr>
      <vt:lpstr>Pue.</vt:lpstr>
      <vt:lpstr>Qro.</vt:lpstr>
      <vt:lpstr>Q. Roo.</vt:lpstr>
      <vt:lpstr>S.L.P.</vt:lpstr>
      <vt:lpstr>Sin. </vt:lpstr>
      <vt:lpstr>Son. </vt:lpstr>
      <vt:lpstr>Tab. </vt:lpstr>
      <vt:lpstr>Tamps.</vt:lpstr>
      <vt:lpstr>Tlax.</vt:lpstr>
      <vt:lpstr>Ver. </vt:lpstr>
      <vt:lpstr>Yuc.</vt:lpstr>
      <vt:lpstr>Zac.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Ignacio Valencia Oseguera</dc:creator>
  <cp:lastModifiedBy>Luis Sequeira</cp:lastModifiedBy>
  <dcterms:created xsi:type="dcterms:W3CDTF">2020-06-12T00:10:28Z</dcterms:created>
  <dcterms:modified xsi:type="dcterms:W3CDTF">2021-02-19T01:35:57Z</dcterms:modified>
</cp:coreProperties>
</file>